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intranet/sites/standards/Standards and Training Documents/Standards Grading/2017/"/>
    </mc:Choice>
  </mc:AlternateContent>
  <bookViews>
    <workbookView xWindow="0" yWindow="0" windowWidth="20520" windowHeight="9504"/>
  </bookViews>
  <sheets>
    <sheet name="Summary" sheetId="8" r:id="rId1"/>
    <sheet name="OC" sheetId="3" r:id="rId2"/>
    <sheet name="Standards" sheetId="9" state="hidden" r:id="rId3"/>
    <sheet name="PC" sheetId="7" r:id="rId4"/>
    <sheet name="RE" sheetId="2" r:id="rId5"/>
    <sheet name="NERC" sheetId="5" r:id="rId6"/>
    <sheet name="List of Standards" sheetId="6" state="hidden" r:id="rId7"/>
  </sheets>
  <definedNames>
    <definedName name="_xlnm._FilterDatabase" localSheetId="5" hidden="1">NERC!$A$1:$Y$50</definedName>
    <definedName name="_xlnm._FilterDatabase" localSheetId="1" hidden="1">OC!$A$3:$Y$3</definedName>
    <definedName name="_xlnm._FilterDatabase" localSheetId="3" hidden="1">PC!$A$3:$Y$3</definedName>
    <definedName name="_xlnm._FilterDatabase" localSheetId="4" hidden="1">RE!$A$3:$Y$50</definedName>
    <definedName name="_xlnm._FilterDatabase" localSheetId="0" hidden="1">Summary!$B$4:$O$51</definedName>
    <definedName name="_xlnm.Print_Titles" localSheetId="4">RE!$1:$3</definedName>
    <definedName name="ZeroThree" localSheetId="0">#REF!</definedName>
  </definedNames>
  <calcPr calcId="152511"/>
  <pivotCaches>
    <pivotCache cacheId="1"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0" i="7" l="1"/>
  <c r="W50" i="7"/>
  <c r="X49" i="7"/>
  <c r="W49" i="7"/>
  <c r="X48" i="7"/>
  <c r="W48" i="7"/>
  <c r="X47" i="7"/>
  <c r="W47" i="7"/>
  <c r="X46" i="7"/>
  <c r="W46" i="7"/>
  <c r="X45" i="7"/>
  <c r="W45" i="7"/>
  <c r="X44" i="7"/>
  <c r="W44" i="7"/>
  <c r="X43" i="7"/>
  <c r="W43" i="7"/>
  <c r="X42" i="7"/>
  <c r="W42" i="7"/>
  <c r="X41" i="7"/>
  <c r="W41" i="7"/>
  <c r="X40" i="7"/>
  <c r="W40" i="7"/>
  <c r="X39" i="7"/>
  <c r="W39" i="7"/>
  <c r="X38" i="7"/>
  <c r="W38" i="7"/>
  <c r="X37" i="7"/>
  <c r="W37" i="7"/>
  <c r="X36" i="7"/>
  <c r="W36" i="7"/>
  <c r="X35" i="7"/>
  <c r="W35" i="7"/>
  <c r="X34" i="7"/>
  <c r="W34" i="7"/>
  <c r="X33" i="7"/>
  <c r="W33" i="7"/>
  <c r="X32" i="7"/>
  <c r="W32" i="7"/>
  <c r="X31" i="7"/>
  <c r="W31" i="7"/>
  <c r="X30" i="7"/>
  <c r="W30" i="7"/>
  <c r="X29" i="7"/>
  <c r="W29" i="7"/>
  <c r="X28" i="7"/>
  <c r="W28" i="7"/>
  <c r="X27" i="7"/>
  <c r="W27" i="7"/>
  <c r="X26" i="7"/>
  <c r="W26" i="7"/>
  <c r="X25" i="7"/>
  <c r="W25" i="7"/>
  <c r="X24" i="7"/>
  <c r="W24" i="7"/>
  <c r="X23" i="7"/>
  <c r="W23" i="7"/>
  <c r="X22" i="7"/>
  <c r="W22" i="7"/>
  <c r="X21" i="7"/>
  <c r="W21" i="7"/>
  <c r="X20" i="7"/>
  <c r="W20" i="7"/>
  <c r="X19" i="7"/>
  <c r="W19" i="7"/>
  <c r="X18" i="7"/>
  <c r="W18" i="7"/>
  <c r="X17" i="7"/>
  <c r="W17" i="7"/>
  <c r="X16" i="7"/>
  <c r="W16" i="7"/>
  <c r="X15" i="7"/>
  <c r="W15" i="7"/>
  <c r="X14" i="7"/>
  <c r="W14" i="7"/>
  <c r="X13" i="7"/>
  <c r="W13" i="7"/>
  <c r="X12" i="7"/>
  <c r="W12" i="7"/>
  <c r="X11" i="7"/>
  <c r="W11" i="7"/>
  <c r="X10" i="7"/>
  <c r="W10" i="7"/>
  <c r="X9" i="7"/>
  <c r="W9" i="7"/>
  <c r="X8" i="7"/>
  <c r="W8" i="7"/>
  <c r="X7" i="7"/>
  <c r="W7" i="7"/>
  <c r="X6" i="7"/>
  <c r="W6" i="7"/>
  <c r="X5" i="7"/>
  <c r="W5" i="7"/>
  <c r="X4" i="7"/>
  <c r="W4" i="7"/>
  <c r="X5" i="2" l="1"/>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4" i="2"/>
  <c r="G51" i="8" l="1"/>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3" i="8"/>
  <c r="G44" i="8"/>
  <c r="G45" i="8"/>
  <c r="G46" i="8"/>
  <c r="G47" i="8"/>
  <c r="G48" i="8"/>
  <c r="G49" i="8"/>
  <c r="G50"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E51"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L5" i="8"/>
  <c r="E5" i="8"/>
  <c r="G5" i="8"/>
  <c r="F5" i="8"/>
  <c r="K5" i="8"/>
  <c r="X50" i="5" l="1"/>
  <c r="M51" i="8" s="1"/>
  <c r="W50" i="5"/>
  <c r="X49" i="5"/>
  <c r="M50" i="8" s="1"/>
  <c r="W49" i="5"/>
  <c r="X48" i="5"/>
  <c r="M49" i="8" s="1"/>
  <c r="W48" i="5"/>
  <c r="X47" i="5"/>
  <c r="M48" i="8" s="1"/>
  <c r="W47" i="5"/>
  <c r="X46" i="5"/>
  <c r="M47" i="8" s="1"/>
  <c r="W46" i="5"/>
  <c r="X45" i="5"/>
  <c r="M46" i="8" s="1"/>
  <c r="W45" i="5"/>
  <c r="X44" i="5"/>
  <c r="M45" i="8" s="1"/>
  <c r="W44" i="5"/>
  <c r="X43" i="5"/>
  <c r="M44" i="8" s="1"/>
  <c r="W43" i="5"/>
  <c r="X42" i="5"/>
  <c r="M43" i="8" s="1"/>
  <c r="W42" i="5"/>
  <c r="X41" i="5"/>
  <c r="M42" i="8" s="1"/>
  <c r="W41" i="5"/>
  <c r="G42" i="8" s="1"/>
  <c r="X40" i="5"/>
  <c r="M41" i="8" s="1"/>
  <c r="W40" i="5"/>
  <c r="G41" i="8" s="1"/>
  <c r="X39" i="5"/>
  <c r="M40" i="8" s="1"/>
  <c r="W39" i="5"/>
  <c r="G40" i="8" s="1"/>
  <c r="X38" i="5"/>
  <c r="M39" i="8" s="1"/>
  <c r="W38" i="5"/>
  <c r="X37" i="5"/>
  <c r="M38" i="8" s="1"/>
  <c r="W37" i="5"/>
  <c r="X36" i="5"/>
  <c r="M37" i="8" s="1"/>
  <c r="W36" i="5"/>
  <c r="X35" i="5"/>
  <c r="M36" i="8" s="1"/>
  <c r="W35" i="5"/>
  <c r="X34" i="5"/>
  <c r="M35" i="8" s="1"/>
  <c r="W34" i="5"/>
  <c r="X33" i="5"/>
  <c r="M34" i="8" s="1"/>
  <c r="W33" i="5"/>
  <c r="X32" i="5"/>
  <c r="M33" i="8" s="1"/>
  <c r="W32" i="5"/>
  <c r="X31" i="5"/>
  <c r="M32" i="8" s="1"/>
  <c r="W31" i="5"/>
  <c r="X30" i="5"/>
  <c r="M31" i="8" s="1"/>
  <c r="W30" i="5"/>
  <c r="X29" i="5"/>
  <c r="M30" i="8" s="1"/>
  <c r="W29" i="5"/>
  <c r="X28" i="5"/>
  <c r="M29" i="8" s="1"/>
  <c r="W28" i="5"/>
  <c r="X27" i="5"/>
  <c r="M28" i="8" s="1"/>
  <c r="W27" i="5"/>
  <c r="X26" i="5"/>
  <c r="M27" i="8" s="1"/>
  <c r="W26" i="5"/>
  <c r="X25" i="5"/>
  <c r="M26" i="8" s="1"/>
  <c r="W25" i="5"/>
  <c r="X24" i="5"/>
  <c r="M25" i="8" s="1"/>
  <c r="W24" i="5"/>
  <c r="X23" i="5"/>
  <c r="M24" i="8" s="1"/>
  <c r="W23" i="5"/>
  <c r="X22" i="5"/>
  <c r="M23" i="8" s="1"/>
  <c r="W22" i="5"/>
  <c r="X21" i="5"/>
  <c r="M22" i="8" s="1"/>
  <c r="W21" i="5"/>
  <c r="X20" i="5"/>
  <c r="M21" i="8" s="1"/>
  <c r="W20" i="5"/>
  <c r="X19" i="5"/>
  <c r="M20" i="8" s="1"/>
  <c r="W19" i="5"/>
  <c r="X18" i="5"/>
  <c r="M19" i="8" s="1"/>
  <c r="W18" i="5"/>
  <c r="X17" i="5"/>
  <c r="M18" i="8" s="1"/>
  <c r="W17" i="5"/>
  <c r="X16" i="5"/>
  <c r="M17" i="8" s="1"/>
  <c r="W16" i="5"/>
  <c r="X15" i="5"/>
  <c r="M16" i="8" s="1"/>
  <c r="W15" i="5"/>
  <c r="X14" i="5"/>
  <c r="M15" i="8" s="1"/>
  <c r="W14" i="5"/>
  <c r="X13" i="5"/>
  <c r="M14" i="8" s="1"/>
  <c r="W13" i="5"/>
  <c r="X12" i="5"/>
  <c r="M13" i="8" s="1"/>
  <c r="W12" i="5"/>
  <c r="X11" i="5"/>
  <c r="M12" i="8" s="1"/>
  <c r="W11" i="5"/>
  <c r="X10" i="5"/>
  <c r="M11" i="8" s="1"/>
  <c r="W10" i="5"/>
  <c r="X9" i="5"/>
  <c r="M10" i="8" s="1"/>
  <c r="W9" i="5"/>
  <c r="X8" i="5"/>
  <c r="M9" i="8" s="1"/>
  <c r="W8" i="5"/>
  <c r="X7" i="5"/>
  <c r="M8" i="8" s="1"/>
  <c r="W7" i="5"/>
  <c r="X6" i="5"/>
  <c r="M7" i="8" s="1"/>
  <c r="W6" i="5"/>
  <c r="X5" i="5"/>
  <c r="M6" i="8" s="1"/>
  <c r="W5" i="5"/>
  <c r="X4" i="5"/>
  <c r="M5" i="8" s="1"/>
  <c r="W4" i="5"/>
  <c r="X50" i="3" l="1"/>
  <c r="J51" i="8" s="1"/>
  <c r="N51" i="8" s="1"/>
  <c r="W50" i="3"/>
  <c r="D51" i="8" s="1"/>
  <c r="X49" i="3"/>
  <c r="J50" i="8" s="1"/>
  <c r="N50" i="8" s="1"/>
  <c r="W49" i="3"/>
  <c r="D50" i="8" s="1"/>
  <c r="X48" i="3"/>
  <c r="J49" i="8" s="1"/>
  <c r="O49" i="8" s="1"/>
  <c r="W48" i="3"/>
  <c r="D49" i="8" s="1"/>
  <c r="X47" i="3"/>
  <c r="J48" i="8" s="1"/>
  <c r="O48" i="8" s="1"/>
  <c r="W47" i="3"/>
  <c r="D48" i="8" s="1"/>
  <c r="X46" i="3"/>
  <c r="J47" i="8" s="1"/>
  <c r="N47" i="8" s="1"/>
  <c r="W46" i="3"/>
  <c r="D47" i="8" s="1"/>
  <c r="X45" i="3"/>
  <c r="J46" i="8" s="1"/>
  <c r="O46" i="8" s="1"/>
  <c r="W45" i="3"/>
  <c r="D46" i="8" s="1"/>
  <c r="X44" i="3"/>
  <c r="J45" i="8" s="1"/>
  <c r="O45" i="8" s="1"/>
  <c r="W44" i="3"/>
  <c r="D45" i="8" s="1"/>
  <c r="X43" i="3"/>
  <c r="J44" i="8" s="1"/>
  <c r="O44" i="8" s="1"/>
  <c r="W43" i="3"/>
  <c r="D44" i="8" s="1"/>
  <c r="X42" i="3"/>
  <c r="J43" i="8" s="1"/>
  <c r="N43" i="8" s="1"/>
  <c r="W42" i="3"/>
  <c r="D43" i="8" s="1"/>
  <c r="X41" i="3"/>
  <c r="J42" i="8" s="1"/>
  <c r="O42" i="8" s="1"/>
  <c r="W41" i="3"/>
  <c r="D42" i="8" s="1"/>
  <c r="X40" i="3"/>
  <c r="J41" i="8" s="1"/>
  <c r="O41" i="8" s="1"/>
  <c r="W40" i="3"/>
  <c r="D41" i="8" s="1"/>
  <c r="X39" i="3"/>
  <c r="J40" i="8" s="1"/>
  <c r="N40" i="8" s="1"/>
  <c r="W39" i="3"/>
  <c r="D40" i="8" s="1"/>
  <c r="X38" i="3"/>
  <c r="J39" i="8" s="1"/>
  <c r="N39" i="8" s="1"/>
  <c r="W38" i="3"/>
  <c r="D39" i="8" s="1"/>
  <c r="X37" i="3"/>
  <c r="J38" i="8" s="1"/>
  <c r="O38" i="8" s="1"/>
  <c r="W37" i="3"/>
  <c r="D38" i="8" s="1"/>
  <c r="X36" i="3"/>
  <c r="J37" i="8" s="1"/>
  <c r="O37" i="8" s="1"/>
  <c r="W36" i="3"/>
  <c r="D37" i="8" s="1"/>
  <c r="X35" i="3"/>
  <c r="J36" i="8" s="1"/>
  <c r="N36" i="8" s="1"/>
  <c r="W35" i="3"/>
  <c r="D36" i="8" s="1"/>
  <c r="X34" i="3"/>
  <c r="J35" i="8" s="1"/>
  <c r="O35" i="8" s="1"/>
  <c r="W34" i="3"/>
  <c r="D35" i="8" s="1"/>
  <c r="X33" i="3"/>
  <c r="J34" i="8" s="1"/>
  <c r="N34" i="8" s="1"/>
  <c r="W33" i="3"/>
  <c r="D34" i="8" s="1"/>
  <c r="X32" i="3"/>
  <c r="J33" i="8" s="1"/>
  <c r="O33" i="8" s="1"/>
  <c r="W32" i="3"/>
  <c r="D33" i="8" s="1"/>
  <c r="X31" i="3"/>
  <c r="J32" i="8" s="1"/>
  <c r="O32" i="8" s="1"/>
  <c r="W31" i="3"/>
  <c r="D32" i="8" s="1"/>
  <c r="X30" i="3"/>
  <c r="J31" i="8" s="1"/>
  <c r="N31" i="8" s="1"/>
  <c r="W30" i="3"/>
  <c r="D31" i="8" s="1"/>
  <c r="X29" i="3"/>
  <c r="J30" i="8" s="1"/>
  <c r="N30" i="8" s="1"/>
  <c r="W29" i="3"/>
  <c r="D30" i="8" s="1"/>
  <c r="X28" i="3"/>
  <c r="J29" i="8" s="1"/>
  <c r="O29" i="8" s="1"/>
  <c r="W28" i="3"/>
  <c r="D29" i="8" s="1"/>
  <c r="X27" i="3"/>
  <c r="J28" i="8" s="1"/>
  <c r="N28" i="8" s="1"/>
  <c r="W27" i="3"/>
  <c r="D28" i="8" s="1"/>
  <c r="X26" i="3"/>
  <c r="J27" i="8" s="1"/>
  <c r="N27" i="8" s="1"/>
  <c r="W26" i="3"/>
  <c r="D27" i="8" s="1"/>
  <c r="X25" i="3"/>
  <c r="J26" i="8" s="1"/>
  <c r="O26" i="8" s="1"/>
  <c r="W25" i="3"/>
  <c r="D26" i="8" s="1"/>
  <c r="X24" i="3"/>
  <c r="J25" i="8" s="1"/>
  <c r="O25" i="8" s="1"/>
  <c r="W24" i="3"/>
  <c r="D25" i="8" s="1"/>
  <c r="X23" i="3"/>
  <c r="J24" i="8" s="1"/>
  <c r="O24" i="8" s="1"/>
  <c r="W23" i="3"/>
  <c r="D24" i="8" s="1"/>
  <c r="X22" i="3"/>
  <c r="J23" i="8" s="1"/>
  <c r="N23" i="8" s="1"/>
  <c r="W22" i="3"/>
  <c r="D23" i="8" s="1"/>
  <c r="X21" i="3"/>
  <c r="J22" i="8" s="1"/>
  <c r="N22" i="8" s="1"/>
  <c r="W21" i="3"/>
  <c r="D22" i="8" s="1"/>
  <c r="X20" i="3"/>
  <c r="J21" i="8" s="1"/>
  <c r="O21" i="8" s="1"/>
  <c r="W20" i="3"/>
  <c r="D21" i="8" s="1"/>
  <c r="X19" i="3"/>
  <c r="J20" i="8" s="1"/>
  <c r="N20" i="8" s="1"/>
  <c r="W19" i="3"/>
  <c r="D20" i="8" s="1"/>
  <c r="X18" i="3"/>
  <c r="J19" i="8" s="1"/>
  <c r="O19" i="8" s="1"/>
  <c r="W18" i="3"/>
  <c r="D19" i="8" s="1"/>
  <c r="X17" i="3"/>
  <c r="J18" i="8" s="1"/>
  <c r="N18" i="8" s="1"/>
  <c r="W17" i="3"/>
  <c r="D18" i="8" s="1"/>
  <c r="X16" i="3"/>
  <c r="J17" i="8" s="1"/>
  <c r="O17" i="8" s="1"/>
  <c r="W16" i="3"/>
  <c r="D17" i="8" s="1"/>
  <c r="X15" i="3"/>
  <c r="J16" i="8" s="1"/>
  <c r="O16" i="8" s="1"/>
  <c r="W15" i="3"/>
  <c r="D16" i="8" s="1"/>
  <c r="X14" i="3"/>
  <c r="J15" i="8" s="1"/>
  <c r="N15" i="8" s="1"/>
  <c r="W14" i="3"/>
  <c r="D15" i="8" s="1"/>
  <c r="X13" i="3"/>
  <c r="J14" i="8" s="1"/>
  <c r="O14" i="8" s="1"/>
  <c r="W13" i="3"/>
  <c r="D14" i="8" s="1"/>
  <c r="X12" i="3"/>
  <c r="J13" i="8" s="1"/>
  <c r="O13" i="8" s="1"/>
  <c r="W12" i="3"/>
  <c r="D13" i="8" s="1"/>
  <c r="X11" i="3"/>
  <c r="J12" i="8" s="1"/>
  <c r="O12" i="8" s="1"/>
  <c r="W11" i="3"/>
  <c r="D12" i="8" s="1"/>
  <c r="X10" i="3"/>
  <c r="J11" i="8" s="1"/>
  <c r="N11" i="8" s="1"/>
  <c r="W10" i="3"/>
  <c r="D11" i="8" s="1"/>
  <c r="X9" i="3"/>
  <c r="J10" i="8" s="1"/>
  <c r="O10" i="8" s="1"/>
  <c r="W9" i="3"/>
  <c r="D10" i="8" s="1"/>
  <c r="X8" i="3"/>
  <c r="J9" i="8" s="1"/>
  <c r="O9" i="8" s="1"/>
  <c r="W8" i="3"/>
  <c r="D9" i="8" s="1"/>
  <c r="X7" i="3"/>
  <c r="J8" i="8" s="1"/>
  <c r="N8" i="8" s="1"/>
  <c r="W7" i="3"/>
  <c r="D8" i="8" s="1"/>
  <c r="X6" i="3"/>
  <c r="J7" i="8" s="1"/>
  <c r="N7" i="8" s="1"/>
  <c r="W6" i="3"/>
  <c r="D7" i="8" s="1"/>
  <c r="X5" i="3"/>
  <c r="J6" i="8" s="1"/>
  <c r="O6" i="8" s="1"/>
  <c r="W5" i="3"/>
  <c r="D6" i="8" s="1"/>
  <c r="X4" i="3"/>
  <c r="J5" i="8" s="1"/>
  <c r="N5" i="8" s="1"/>
  <c r="W4" i="3"/>
  <c r="D5" i="8" s="1"/>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W4" i="2"/>
  <c r="N41" i="8" l="1"/>
  <c r="N46" i="8"/>
  <c r="N38" i="8"/>
  <c r="O30" i="8"/>
  <c r="O22" i="8"/>
  <c r="N14" i="8"/>
  <c r="N6" i="8"/>
  <c r="N33" i="8"/>
  <c r="N17" i="8"/>
  <c r="H6" i="8"/>
  <c r="I6" i="8"/>
  <c r="H8" i="8"/>
  <c r="I8" i="8"/>
  <c r="H10" i="8"/>
  <c r="I10" i="8"/>
  <c r="H12" i="8"/>
  <c r="I12" i="8"/>
  <c r="H14" i="8"/>
  <c r="I14" i="8"/>
  <c r="H16" i="8"/>
  <c r="I16" i="8"/>
  <c r="H18" i="8"/>
  <c r="I18" i="8"/>
  <c r="H20" i="8"/>
  <c r="I20" i="8"/>
  <c r="H22" i="8"/>
  <c r="I22" i="8"/>
  <c r="H24" i="8"/>
  <c r="I24" i="8"/>
  <c r="H26" i="8"/>
  <c r="I26" i="8"/>
  <c r="H28" i="8"/>
  <c r="I28" i="8"/>
  <c r="H30" i="8"/>
  <c r="I30" i="8"/>
  <c r="H32" i="8"/>
  <c r="I32" i="8"/>
  <c r="H34" i="8"/>
  <c r="I34" i="8"/>
  <c r="H36" i="8"/>
  <c r="I36" i="8"/>
  <c r="H38" i="8"/>
  <c r="I38" i="8"/>
  <c r="H40" i="8"/>
  <c r="I40" i="8"/>
  <c r="H42" i="8"/>
  <c r="I42" i="8"/>
  <c r="H44" i="8"/>
  <c r="I44" i="8"/>
  <c r="H46" i="8"/>
  <c r="I46" i="8"/>
  <c r="H48" i="8"/>
  <c r="I48" i="8"/>
  <c r="H50" i="8"/>
  <c r="I50" i="8"/>
  <c r="N48" i="8"/>
  <c r="N42" i="8"/>
  <c r="O34" i="8"/>
  <c r="N26" i="8"/>
  <c r="O18" i="8"/>
  <c r="N10" i="8"/>
  <c r="N45" i="8"/>
  <c r="N29" i="8"/>
  <c r="N13" i="8"/>
  <c r="N25" i="8"/>
  <c r="N9" i="8"/>
  <c r="H5" i="8"/>
  <c r="I5" i="8"/>
  <c r="H7" i="8"/>
  <c r="I7" i="8"/>
  <c r="H9" i="8"/>
  <c r="I9" i="8"/>
  <c r="H11" i="8"/>
  <c r="I11" i="8"/>
  <c r="H13" i="8"/>
  <c r="I13" i="8"/>
  <c r="H15" i="8"/>
  <c r="I15" i="8"/>
  <c r="H17" i="8"/>
  <c r="I17" i="8"/>
  <c r="H19" i="8"/>
  <c r="I19" i="8"/>
  <c r="H21" i="8"/>
  <c r="I21" i="8"/>
  <c r="H23" i="8"/>
  <c r="I23" i="8"/>
  <c r="H25" i="8"/>
  <c r="I25" i="8"/>
  <c r="H27" i="8"/>
  <c r="I27" i="8"/>
  <c r="H29" i="8"/>
  <c r="I29" i="8"/>
  <c r="H31" i="8"/>
  <c r="I31" i="8"/>
  <c r="H33" i="8"/>
  <c r="I33" i="8"/>
  <c r="H35" i="8"/>
  <c r="I35" i="8"/>
  <c r="H37" i="8"/>
  <c r="I37" i="8"/>
  <c r="H39" i="8"/>
  <c r="I39" i="8"/>
  <c r="H41" i="8"/>
  <c r="I41" i="8"/>
  <c r="H43" i="8"/>
  <c r="I43" i="8"/>
  <c r="H45" i="8"/>
  <c r="I45" i="8"/>
  <c r="H47" i="8"/>
  <c r="I47" i="8"/>
  <c r="H49" i="8"/>
  <c r="I49" i="8"/>
  <c r="H51" i="8"/>
  <c r="I51" i="8"/>
  <c r="N37" i="8"/>
  <c r="N21" i="8"/>
  <c r="O5" i="8"/>
  <c r="O51" i="8"/>
  <c r="O50" i="8"/>
  <c r="N44" i="8"/>
  <c r="O40" i="8"/>
  <c r="O36" i="8"/>
  <c r="N32" i="8"/>
  <c r="O28" i="8"/>
  <c r="N24" i="8"/>
  <c r="O20" i="8"/>
  <c r="N16" i="8"/>
  <c r="N12" i="8"/>
  <c r="O8" i="8"/>
  <c r="O47" i="8"/>
  <c r="O43" i="8"/>
  <c r="O39" i="8"/>
  <c r="N35" i="8"/>
  <c r="O31" i="8"/>
  <c r="O27" i="8"/>
  <c r="O23" i="8"/>
  <c r="N19" i="8"/>
  <c r="O15" i="8"/>
  <c r="O11" i="8"/>
  <c r="O7" i="8"/>
  <c r="N49" i="8"/>
</calcChain>
</file>

<file path=xl/sharedStrings.xml><?xml version="1.0" encoding="utf-8"?>
<sst xmlns="http://schemas.openxmlformats.org/spreadsheetml/2006/main" count="4646" uniqueCount="210">
  <si>
    <t>Standard Number</t>
  </si>
  <si>
    <t>Req. Number</t>
  </si>
  <si>
    <r>
      <t>Text of Requirement 
(</t>
    </r>
    <r>
      <rPr>
        <i/>
        <sz val="8"/>
        <rFont val="Calibri"/>
        <family val="2"/>
      </rPr>
      <t>If text is incomplete, please see entire requirement posted on NERC.com)</t>
    </r>
  </si>
  <si>
    <r>
      <t xml:space="preserve">Supports a Reliability Objective (as defined by the Reliability Principles)
</t>
    </r>
    <r>
      <rPr>
        <sz val="10"/>
        <color rgb="FFFF0000"/>
        <rFont val="Calibri"/>
        <family val="2"/>
        <scheme val="minor"/>
      </rPr>
      <t>(Yes or No)</t>
    </r>
  </si>
  <si>
    <r>
      <t xml:space="preserve">Meets the Paragraph 81 criteria?   
</t>
    </r>
    <r>
      <rPr>
        <sz val="10"/>
        <color rgb="FFFF0000"/>
        <rFont val="Calibri"/>
        <family val="2"/>
        <scheme val="minor"/>
      </rPr>
      <t>(Yes or No)</t>
    </r>
    <r>
      <rPr>
        <sz val="10"/>
        <rFont val="Calibri"/>
        <family val="2"/>
        <scheme val="minor"/>
      </rPr>
      <t xml:space="preserve">                        </t>
    </r>
    <r>
      <rPr>
        <sz val="10"/>
        <color indexed="10"/>
        <rFont val="Calibri"/>
        <family val="2"/>
      </rPr>
      <t xml:space="preserve">      </t>
    </r>
  </si>
  <si>
    <r>
      <t xml:space="preserve">Appropriate as a guide rather than a standard?
</t>
    </r>
    <r>
      <rPr>
        <sz val="10"/>
        <color rgb="FFFF0000"/>
        <rFont val="Calibri"/>
        <family val="2"/>
        <scheme val="minor"/>
      </rPr>
      <t>(Yes or No)</t>
    </r>
    <r>
      <rPr>
        <sz val="10"/>
        <rFont val="Calibri"/>
        <family val="2"/>
        <scheme val="minor"/>
      </rPr>
      <t xml:space="preserve"> </t>
    </r>
    <r>
      <rPr>
        <sz val="11"/>
        <color indexed="10"/>
        <rFont val="Calibri"/>
        <family val="2"/>
      </rPr>
      <t/>
    </r>
  </si>
  <si>
    <t>Content Questions from the Standards Independent Experts Report</t>
  </si>
  <si>
    <t>Quality Questions from the Standards Independent Experts Report</t>
  </si>
  <si>
    <t xml:space="preserve">Content Score
0-3 </t>
  </si>
  <si>
    <t>Quality Score
0-12</t>
  </si>
  <si>
    <t>Comment/Rationale</t>
  </si>
  <si>
    <t>C1
(Yes or No)</t>
  </si>
  <si>
    <t>C2
(Yes or No)</t>
  </si>
  <si>
    <t>C3
(Yes or No)</t>
  </si>
  <si>
    <t>Q1
(Yes or No)</t>
  </si>
  <si>
    <t>Q2
(Yes or No)</t>
  </si>
  <si>
    <t>Q3
(Yes or No)</t>
  </si>
  <si>
    <t>Q4
(Yes or No)</t>
  </si>
  <si>
    <t>Q5
(Yes or No)</t>
  </si>
  <si>
    <t>Q6
(Yes or No)</t>
  </si>
  <si>
    <t>Q7
(Yes or No)</t>
  </si>
  <si>
    <t>Q8
(Yes or No)</t>
  </si>
  <si>
    <t>Q9
(Yes or No)</t>
  </si>
  <si>
    <t>Q10
(Yes or No)</t>
  </si>
  <si>
    <t>Q11
(Yes or No)</t>
  </si>
  <si>
    <t>Q12
(Yes or No)</t>
  </si>
  <si>
    <t>Q13
(Yes or No)</t>
  </si>
  <si>
    <t xml:space="preserve"> Is the content of the requirement technically correct, including identifying who does what and when?
</t>
  </si>
  <si>
    <t xml:space="preserve">Are the correct functional entities identified?
</t>
  </si>
  <si>
    <t xml:space="preserve">Are the appropriate actions, for which there should be accountability, included or is there a gap?
</t>
  </si>
  <si>
    <t>Should the requirement stand alone as is or should it be consolidated with other standards?</t>
  </si>
  <si>
    <t>Is it drafted as a results-based standard (RBS) requirement (performance, risk (prevention) or capability) and does it follow the RBS format (e.g., sub-requirement structure)?</t>
  </si>
  <si>
    <t>Is it technologically neutral?</t>
  </si>
  <si>
    <t>Are the expectations for each function clear?</t>
  </si>
  <si>
    <t>Does the requirement align with the purpose?</t>
  </si>
  <si>
    <t>Is it a higher solution than the lowest common denominator?</t>
  </si>
  <si>
    <t>Is it measureable?</t>
  </si>
  <si>
    <t>Does it have a technical basis in engineering and operations?</t>
  </si>
  <si>
    <t>Is it complete and self-contained?</t>
  </si>
  <si>
    <t>Is the language clear and does not contain ambiguous or outdated terms?</t>
  </si>
  <si>
    <t>Can it be practically implemented?</t>
  </si>
  <si>
    <t>Does it use consistent terminology?</t>
  </si>
  <si>
    <t>Is the Standard cost effective in achieving the reliability purpose or objective of the Standard and mitigating the risk to the BES?</t>
  </si>
  <si>
    <t>BAL-003-1.1</t>
  </si>
  <si>
    <t>R1</t>
  </si>
  <si>
    <t>R1: 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[Risk Factor: High][Time Horizon:Real-time Operations]</t>
  </si>
  <si>
    <t>Yes</t>
  </si>
  <si>
    <t>No</t>
  </si>
  <si>
    <r>
      <t xml:space="preserve">No issues raised since effective date of 11/13/2015. No substanative changes necessary. Potential to combine R3 and R4. Applies to BAL-003 in general: Review of contingency used to derive FRO to achieve consistency across interocnnections (Eastern Interconnection crediable event may be outdated.) </t>
    </r>
    <r>
      <rPr>
        <b/>
        <sz val="10"/>
        <color theme="1"/>
        <rFont val="Calibri"/>
        <family val="2"/>
        <scheme val="minor"/>
      </rPr>
      <t>Attachment A does not take into consideration a single BA Interconnection. In the equation is the FRO</t>
    </r>
    <r>
      <rPr>
        <b/>
        <vertAlign val="subscript"/>
        <sz val="10"/>
        <color theme="1"/>
        <rFont val="Calibri"/>
        <family val="2"/>
        <scheme val="minor"/>
      </rPr>
      <t>BA</t>
    </r>
    <r>
      <rPr>
        <b/>
        <sz val="10"/>
        <color theme="1"/>
        <rFont val="Calibri"/>
        <family val="2"/>
        <scheme val="minor"/>
      </rPr>
      <t xml:space="preserve"> equal to IFRO for a single BA interconnection?
</t>
    </r>
    <r>
      <rPr>
        <sz val="10"/>
        <color theme="1"/>
        <rFont val="Calibri"/>
        <family val="2"/>
        <scheme val="minor"/>
      </rPr>
      <t>Interconnection Frequecy, as stated in the Purpose statement, is not a defined term. 
Frequency response responsibilities are directed related to the Generator Owner, not necessariliy the Balancing Authority. (C2)</t>
    </r>
  </si>
  <si>
    <t>R2</t>
  </si>
  <si>
    <t>R2: 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[Risk Factor:Medium ][Time Horizon: Operations Planning]</t>
  </si>
  <si>
    <t>No issues raised since effective date of 11/13/2015. No substanative changes necessary.</t>
  </si>
  <si>
    <t>R3</t>
  </si>
  <si>
    <t>R3: Each Balancing Authority that is a member of a multiple Balancing Authority Interconnection and is not receiving Overlap Regulation Service and is utilizing a variable Frequency Bias Setting shall maintain a Frequency Bias Setting that is: [Risk Factor: Medium] [Time Horizon: Operations Planning] 
R3.1: Less than zero at all times, and 
R3.2: Equal to or more negative than its Frequency Response Obligation when Frequency varies from 60 Hz by more than +/- 0.036 Hz.</t>
  </si>
  <si>
    <t>R4</t>
  </si>
  <si>
    <t xml:space="preserve">R4: Each Balancing Authority that is performing Overlap Regulation Service shall modify its Frequency Bias Setting in its ACE calculation, in order to represent the Frequency Bias Setting for the combined Balancing Authority Area, to be equivalent to either: [Risk Factor: Medium ][Time Horizon: Operations Planning]
• The sum of the Frequency Bias Settings as shown on FRS Form 1 and FRS Form 2 for the participating Balancing Authorities as validated by the ERO, or
• The Frequency Bias Setting shown on FRS Form 1 and FRS Form 2 for the entirety of the participating Balancing Authorities’ Areas.
</t>
  </si>
  <si>
    <t>COM-001-2.1</t>
  </si>
  <si>
    <t>R1: Each Reliability Coordinator shall have Interpersonal Communication capability with the following entities (unless the Reliability Coordinator detects a failure of its Interpersonal Communication capability in which case Requirement R10 shall apply): [Violation Risk Factor: High] [Time Horizon: Real-time Operations]
R1.1.: All Transmission Operators and Balancing Authorities within its Reliability
Coordinator Area.
R1.2.: Each adjacent Reliability Coordinator within the same Interconnection.</t>
  </si>
  <si>
    <r>
      <t xml:space="preserve">No issues raised since effective date of 11/13/2015. No substanative changes necessary.
Requirement is limited to the same Interconnection and potentially excludes adjacent RC's with DC ties between Interconnection boundaries. 
</t>
    </r>
    <r>
      <rPr>
        <b/>
        <sz val="10"/>
        <color theme="1"/>
        <rFont val="Calibri"/>
        <family val="2"/>
        <scheme val="minor"/>
      </rPr>
      <t>Interpersonal communications between RC's and GOP's and DP's should be considered going forward. IRO-001-4 R2 indicates that GOPs and DPs shall comply with RC Operating Instructions.</t>
    </r>
  </si>
  <si>
    <t>R2: Each Reliability Coordinator shall designate an Alternative Interpersonal Communication capability with the following entities: [Violation Risk Factor: High][Time Horizon: Real-time Operations]
R2.1.: All Transmission Operators and Balancing Authorities within its Reliability Coordinator Area.
R2.2.: Each adjacent Reliability Coordinator within the same Interconnection.</t>
  </si>
  <si>
    <t>No issues raised since effective date of 11/13/2015. No substanative changes necessary. Requirement is limited to the same Interconnection and potentially excludes adjacent RC's with DC ties between Interconnection boundairies.</t>
  </si>
  <si>
    <t>R3: Each Transmission Operator shall have Interpersonal Communication capability with the following entities (unless the Transmission Operator detects a failure of its Interpersonal Communication capability in which case Requirement R10 shall apply): [Violation Risk Factor: High] [Time Horizon: Real-time Operations]
R3.1.: Its Reliability Coordinator.
R3.2.: Each Balancing Authority within its Transmission Operator Area.
R3.3.:  Each Distribution Provider within its Transmission Operator Area.
R3.4.: Each Generator Operator within its Transmission Operator Area.
R3.5.: Each adjacent Transmission Operator synchronously connected.
R3.6.: Each adjacent Transmission Operator asynchronously connected.</t>
  </si>
  <si>
    <t xml:space="preserve">Same Comment as R1. </t>
  </si>
  <si>
    <t>R4: Each Transmission Operator shall designate an Alternative Interpersonal Communication capability with the following entities: [Violation Risk Factor: High] [Time Horizon: Real-time Operations]
R4.1.: Its Reliability Coordinator.
R4.2.: Each Balancing Authority within its Transmission Operator Area.
R4.3.: Each adjacent Transmission Operator synchronously connected.
R4.4.: Each adjacent Transmission Operator asynchronously connected.</t>
  </si>
  <si>
    <t>No issues raised since effective date of 11/13/2015. No substanative changes necessary. Potential to combine R3 and R4</t>
  </si>
  <si>
    <t>R5</t>
  </si>
  <si>
    <t>R5: Each Balancing Authority shall have Interpersonal Communication capability with the following entities (unless the Balancing Authority detects a failure of its Interpersonal Communication capability in which case Requirement R10 shall apply): [Violation Risk Factor: High] [Time Horizon: Real-time Operations]
R5.1.: Its Reliability Coordinator.
R5.2.: Each Transmission Operator that operates Facilities within its Balancing Authority Area.
R5.3.: Each Distribution Provider within its Balancing Authority Area.
R5.4.: Each Generator Operator that operates Facilities within its Balancing Authority Area.
R5.5.: Each Adjacent Balancing Authority.</t>
  </si>
  <si>
    <t>No issues raised since effective date of 11/13/2015. No substanative changes necessary.
Same Comment as R1</t>
  </si>
  <si>
    <t>R6</t>
  </si>
  <si>
    <t>R6: Each Balancing Authority shall designate an Alternative Interpersonal Communication capability with the following entities: [Violation Risk Factor: High] [Time Horizon:Real-time Operations]
R6.1.: Its Reliability Coordinator.
R6.2.: Each Transmission Operator that operates Facilities within its Balancing Authority Area.
R6.3.: Each Adjacent Balancing Authority.</t>
  </si>
  <si>
    <t>No issues raised since effective date of 11/13/2015. No substantive changes necessary.</t>
  </si>
  <si>
    <t>R7</t>
  </si>
  <si>
    <t>R7: Each Distribution Provider shall have Interpersonal Communication capability with the following entities (unless the Distribution Provider detects a failure of its Interpersonal Communication capability in which case Requirement R11 shall apply): [Violation Risk Factor: Medium] [Time Horizon: Real-time Operations]
R7.1.: Its Balancing Authority.
R7.2.: Its Transmission Operator.</t>
  </si>
  <si>
    <t>No issues raised since effective date of 11/13/2015. No substantive changes necessary.
Same comment as R1, no qualifier needed.</t>
  </si>
  <si>
    <t>R8</t>
  </si>
  <si>
    <t>R8: Each Generator Operator shall have Interpersonal Communication capability with the following entities (unless the Generator Operator detects a failure of its Interpersonal Communication capability in which case Requirement R11 shall apply): [Violation Risk Factor: High] [Time Horizon: Real-time Operations]
R8.1.: Its Balancing Authority.
R8.2.: Its Transmission Operator.</t>
  </si>
  <si>
    <t>Same comment as R1, no qualifier needed.</t>
  </si>
  <si>
    <t>R9</t>
  </si>
  <si>
    <t>R9: 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[Violation Risk Factor: Medium][Time Horizon: Real-time Operations, Same-day Operations]</t>
  </si>
  <si>
    <t>Notification and Testing possibly could be combined into one requirement</t>
  </si>
  <si>
    <t>R10</t>
  </si>
  <si>
    <t>R10: 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[Violation Risk Factor: Medium] [Time Horizon: Realtime Operations]</t>
  </si>
  <si>
    <t>R11</t>
  </si>
  <si>
    <t>R11: 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[Violation Risk Factor: Medium][Time Horizon: Real-time Operations]</t>
  </si>
  <si>
    <t>C1: Expectations of applicable entity are not clear in regards to the timing of the consultation or restoration time periods of communication method.  "Consult" and "mutually agreeable action" are ambiguous.  A timetable is needed for executing the requirement?</t>
  </si>
  <si>
    <t>COM-002-4</t>
  </si>
  <si>
    <t>R1: Each Balancing Authority, Reliability Coordinator, and Transmission Operator shall develop documented communications protocols for its operating personnel that issue and receive Operating Instructions. The protocols shall, at a minimum: [Violation Risk Factor: Low][Time Horizon: Long-term Planning]
R1.1.: Require its operating personnel that issue and receive an oral or written Operating Instruction to use the English language, unless agreed to otherwise. An alternate language may be used for internal operations.
R1.2.: Require its operating personnel that issue an oral two-party, person-to-person Operating Instruction to take one of the following actions:
• Confirm the receiver’s response if the repeated information is correct.
• Reissue the Operating Instruction if the repeated information is incorrect or if requested by the receiver. 
• Take an alternative action if a response is not received or if the Operating Instruction was not understood by the receiver.
R1.3.: Require its operating personnel that receive an oral two-party, person-to-person Operating Instruction to take one of the following actions: 
• Repeat, not necessarily verbatim, the Operating Instruction and receive confirmation from the issuer that the response was correct.
• Request that the issuer reissue the Operating Instruction.
R1.4.: Require its operating personnel that issue a written or oral single-party to multiple-party burst Operating Instruction to confirm or verify that the Operating Instruction was received by at least one receiver of the Operating Instruction.
R1.5.: Specify the instances that require time identification when issuing an oral or written Operating Instruction and the format for that time identification.
R1.6.: Specify the nomenclature for Transmission interface Elements and Transmission interface Facilities when issuing an oral or written Operating Instruction.</t>
  </si>
  <si>
    <r>
      <t xml:space="preserve">R1: Each Balancing Authority, Reliability Coordinator, and Transmission Operator shall develop documented communications protocols for its operating personnel that issue </t>
    </r>
    <r>
      <rPr>
        <b/>
        <sz val="10"/>
        <color rgb="FFFF0000"/>
        <rFont val="Calibri"/>
        <family val="2"/>
        <scheme val="minor"/>
      </rPr>
      <t>and</t>
    </r>
    <r>
      <rPr>
        <sz val="10"/>
        <color theme="1"/>
        <rFont val="Calibri"/>
        <family val="2"/>
        <scheme val="minor"/>
      </rPr>
      <t xml:space="preserve"> receive Operating Instructions. Comment: Requirement is not clearly written, "And" limits the applicability of the requirement ot only TOPs and BAs.</t>
    </r>
  </si>
  <si>
    <t>R2: 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[Violation Risk Factor: Low][Time Horizon: Long-term Planning]</t>
  </si>
  <si>
    <t>R3: 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[Violation Risk Factor: Low][Time Horizon: Long-term Planning]
• Repeat, not necessarily verbatim, the Operating Instruction and receive confirmation from the issuer that the response was correct, or 
• Request that the issuer reissue the Operating Instruction.</t>
  </si>
  <si>
    <t>R4: Each Balancing Authority, Reliability Coordinator, and Transmission Operator shall at least once every twelve (12) calendar months: [Violation Risk Factor:Medium][Time Horizon: Operations Planning]
R4.1.: 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
R4.2.: Assess the effectiveness of its documented communications protocols in Requirement R1 for its operating personnel that issue and receive Operating Instructions and modify its documented communication protocols, as necessary.</t>
  </si>
  <si>
    <r>
      <t>The part on assessing the effectiveness of the documented communication protocol is hard to measure, if at all possible. The first part on evaluating adherence to the documented protocol suffices to illustrate whether or not the documented procedural requirements are sufficient and if not, allow the responsible entities to identify areas requiring fixes. Hence, the second part can be removed. R4.1.: Assess adherence to the documented communications protocols in Requirement R1 by its operating personnel that issue and receive Operating Instructions</t>
    </r>
    <r>
      <rPr>
        <b/>
        <sz val="10"/>
        <color rgb="FFFF0000"/>
        <rFont val="Calibri"/>
        <family val="2"/>
        <scheme val="minor"/>
      </rPr>
      <t>, provide feedback to those operating personnel and take corrective action, as deemed appropriate by the entity</t>
    </r>
    <r>
      <rPr>
        <sz val="10"/>
        <color theme="1"/>
        <rFont val="Calibri"/>
        <family val="2"/>
        <scheme val="minor"/>
      </rPr>
      <t>, to address deviations from the documented protocols. Delete BOLDED language due to vagueness of 'as deemed appropriate'.</t>
    </r>
  </si>
  <si>
    <t>R5: Each Balancing Authority, Reliability Coordinator, and Transmission Operator that issues an oral two-party, person-to-person Operating Instruction during an Emergency, excluding written or oral single-party to multiple-party burst Operating Instructions, shall either: [Violation Risk Factor: High][Time Horizon: Real-time Operations]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t>
  </si>
  <si>
    <t>R5 is no different than Part 1.2, except it is applied during Emergency. However, this distinction raises the question on other parts in R1 as to whether or not they only apply under other than Emergency conditions. If, for example, Parts 1.1, 1.5 and 1.6 also apply for Emergency operations, then why are there no explicit requirements similar to R5 or R6? If not, then does it mean that under Emergency, these parts do not apply? We believe that Parts 1.1 to 1.6 are applicable under both other than Emergency and Emergency operating conditions, and hence R5, R6 and R7 can be removed. (Context of defintion of Emergency as define in Glossary, does this greatly expand applicability of R5, R6 and R7.)</t>
  </si>
  <si>
    <t>R6: Each Balancing Authority, Distribution Provider, Generator Operator, and Transmission Operator that receives an oral two-party, person-to-person Operating Instruction during an Emergency, excluding written or oral single-party to multiple-party burst Operating Instructions, shall either: [Violation Risk Factor: High][Time Horizon: Real-time Operations]
• Repeat, not necessarily verbatim, the Operating Instruction and receive confirmation from the issuer that the response was correct, or 
• Request that the issuer reissue the Operating Instruction.</t>
  </si>
  <si>
    <t>Similar to the above comment, R6 is no different than Part 1.3, except it is applied during Emergency. We believe that Parts 1.1 to 1.6 are applicable for situations other than Emergency operating conditions, therefore R1 could be clarified to only include situations other than Emergencies. Otherwise R7 can be removed.</t>
  </si>
  <si>
    <t>R7: 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 [Violation Risk Factor:High][Time Horizon: Real-time Operations]</t>
  </si>
  <si>
    <t>Similar to the above comment, R7 is no different than Part 1.4, except it is applied during Emergency. We believe that Parts 1.1 to 1.6 are applicable under both other than Emergency conditions and Emergency operating conditions, and hence R7 can be removed.</t>
  </si>
  <si>
    <t>FAC-001-2</t>
  </si>
  <si>
    <t>R1: Each Transmission Owner shall document Facility interconnection requirements, update them as needed, and make them available upon request. Each Transmission Owner’s Facility interconnection requirements shall address interconnection requirements for: [Violation Risk Factor: Lower] [Time Horizon: Long-term Planning]
R1.1.: generation Facilities;
R1.2.: transmission Facilities; and
R1.3.: end-user Facilities.</t>
  </si>
  <si>
    <t>Requirement language is vague as to ;update requirments' and timeframe associated with 'make available upon request'.</t>
  </si>
  <si>
    <t>R2: 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[Violation Risk Factor: Lower] [Time Horizon: Long-term Planning]</t>
  </si>
  <si>
    <t>R3: Each Transmission Owner shall address the following items in its Facility interconnection requirements: [Violation Risk Factor: Lower] [Time Horizon: Long-Term Planning]
R3.1.: Procedures for coordinated studies of new or materially modified existing interconnections and their impacts on affected system(s).
R3.2.: Procedures for notifying those responsible for the reliability of affected system(s) of new or materially modified existing interconnections.</t>
  </si>
  <si>
    <t>R3.2.: Procedures for notifying those responsible for the reliability of affected system(s) of new or materially modified existing interconnections. Define what is considered 'materiality modified'.</t>
  </si>
  <si>
    <t>R4: Each applicable Generator Owner shall address the following items in its Facility interconnection requirements: [Violation Risk Factor: Lower] [Time Horizon: Long-Term Planning]
R4.1.: Procedures for coordinated studies of new interconnections and their impacts on affected system(s).
R4.2.: Procedures for notifying those responsible for the reliability of affected system(s) of new interconnections.</t>
  </si>
  <si>
    <t>R4.1.: Procedures for coordinated studies of new interconnections and their impacts on affected system(s). What constitutes a 'coordinated study' and is the TO part the coordination? Why is the concept of interconnections being 'materiality modified' not covered in this requirement (as identified in R3)?</t>
  </si>
  <si>
    <t>FAC-002-2</t>
  </si>
  <si>
    <t>R1: 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[Violation Risk Factor: Medium] [Time Horizon: Long-term Planning]
R1.1.: The reliability impact of the new interconnection, or materially modified existing interconnection, on affected system(s);
R1.2.: Adherence to applicable NERC Reliability Standards; regional and Transmission Owner planning criteria; and Facility interconnection requirements;
R1.3.; Steady-state, short-circuit, and dynamics studies, as necessary, to evaluate system performance under both normal and contingency conditions; and
R1.4.: Study assumptions, system performance, alternatives considered, and coordinated recommendations. While these studies may be performed independently, the results shall be evaluated and coordinated by the entities involved.</t>
  </si>
  <si>
    <r>
      <t xml:space="preserve">Consider revising the Measure to mirror the language of the requirement in regards to 'Each TP </t>
    </r>
    <r>
      <rPr>
        <b/>
        <sz val="10"/>
        <color rgb="FFFF0000"/>
        <rFont val="Calibri"/>
        <family val="2"/>
        <scheme val="minor"/>
      </rPr>
      <t xml:space="preserve">and </t>
    </r>
    <r>
      <rPr>
        <sz val="10"/>
        <color theme="1"/>
        <rFont val="Calibri"/>
        <family val="2"/>
        <scheme val="minor"/>
      </rPr>
      <t>each PC'. Similar issue as FAC-001, 'materialy modified' requires clarification.</t>
    </r>
  </si>
  <si>
    <t>R2: 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[Violation Risk Factor: Medium] [Time Horizon: Long-term Planning]</t>
  </si>
  <si>
    <r>
      <t xml:space="preserve">R2: Each Generator Owner seeking to interconnect new generation Facilities, or to </t>
    </r>
    <r>
      <rPr>
        <b/>
        <sz val="10"/>
        <color rgb="FFFF0000"/>
        <rFont val="Calibri"/>
        <family val="2"/>
        <scheme val="minor"/>
      </rPr>
      <t>materially modify</t>
    </r>
    <r>
      <rPr>
        <sz val="10"/>
        <color theme="1"/>
        <rFont val="Calibri"/>
        <family val="2"/>
        <scheme val="minor"/>
      </rPr>
      <t xml:space="preserve"> existing interconnections of generation Facilities, shall </t>
    </r>
    <r>
      <rPr>
        <b/>
        <sz val="10"/>
        <color rgb="FFFF0000"/>
        <rFont val="Calibri"/>
        <family val="2"/>
        <scheme val="minor"/>
      </rPr>
      <t>coordinate and cooperate</t>
    </r>
    <r>
      <rPr>
        <sz val="10"/>
        <color theme="1"/>
        <rFont val="Calibri"/>
        <family val="2"/>
        <scheme val="minor"/>
      </rPr>
      <t xml:space="preserve"> on studies with its Transmission Planner </t>
    </r>
    <r>
      <rPr>
        <b/>
        <sz val="10"/>
        <color rgb="FFFF0000"/>
        <rFont val="Calibri"/>
        <family val="2"/>
        <scheme val="minor"/>
      </rPr>
      <t>or</t>
    </r>
    <r>
      <rPr>
        <sz val="10"/>
        <color theme="1"/>
        <rFont val="Calibri"/>
        <family val="2"/>
        <scheme val="minor"/>
      </rPr>
      <t xml:space="preserve"> Planning Coordinator,… Clarity needed concerning 'materially modified',  TP 'or' PC, and 'coordinate and cooperate'. </t>
    </r>
  </si>
  <si>
    <t>R3: 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[Violation Risk Factor: Medium] [Time Horizon: Long-term Planning]</t>
  </si>
  <si>
    <r>
      <t xml:space="preserve">R3: Each Transmission Owner, each Distribution Provider, and each </t>
    </r>
    <r>
      <rPr>
        <b/>
        <sz val="10"/>
        <color rgb="FFFF0000"/>
        <rFont val="Calibri"/>
        <family val="2"/>
        <scheme val="minor"/>
      </rPr>
      <t>Load-Serving Entity</t>
    </r>
    <r>
      <rPr>
        <sz val="10"/>
        <color theme="1"/>
        <rFont val="Calibri"/>
        <family val="2"/>
        <scheme val="minor"/>
      </rPr>
      <t xml:space="preserve"> seeking to interconnect new transmission Facilities or electricity end-user Facilities, or to </t>
    </r>
    <r>
      <rPr>
        <b/>
        <sz val="10"/>
        <color rgb="FFFF0000"/>
        <rFont val="Calibri"/>
        <family val="2"/>
        <scheme val="minor"/>
      </rPr>
      <t>materially modify</t>
    </r>
    <r>
      <rPr>
        <sz val="10"/>
        <color theme="1"/>
        <rFont val="Calibri"/>
        <family val="2"/>
        <scheme val="minor"/>
      </rPr>
      <t xml:space="preserve"> existing interconnections of transmission Facilities or electricity end-user Facilities, shall </t>
    </r>
    <r>
      <rPr>
        <b/>
        <sz val="10"/>
        <color rgb="FFFF0000"/>
        <rFont val="Calibri"/>
        <family val="2"/>
        <scheme val="minor"/>
      </rPr>
      <t xml:space="preserve">coordinate and cooperate </t>
    </r>
    <r>
      <rPr>
        <sz val="10"/>
        <color theme="1"/>
        <rFont val="Calibri"/>
        <family val="2"/>
        <scheme val="minor"/>
      </rPr>
      <t xml:space="preserve">on studies with its </t>
    </r>
    <r>
      <rPr>
        <b/>
        <sz val="10"/>
        <color rgb="FFFF0000"/>
        <rFont val="Calibri"/>
        <family val="2"/>
        <scheme val="minor"/>
      </rPr>
      <t>Transmission Planner or Planning Coordinator</t>
    </r>
    <r>
      <rPr>
        <sz val="10"/>
        <color theme="1"/>
        <rFont val="Calibri"/>
        <family val="2"/>
        <scheme val="minor"/>
      </rPr>
      <t>,...LSE is not longer a register function. Clarity needed concerning 'materially modified',  TP 'or' PC, and 'coordinate and cooperate'.</t>
    </r>
  </si>
  <si>
    <t>R4: 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[Violation Risk Factor: Medium] [Time Horizon: Long-term Planning]</t>
  </si>
  <si>
    <r>
      <t xml:space="preserve">R4: Each Transmission Owner shall </t>
    </r>
    <r>
      <rPr>
        <b/>
        <sz val="10"/>
        <color rgb="FFFF0000"/>
        <rFont val="Calibri"/>
        <family val="2"/>
        <scheme val="minor"/>
      </rPr>
      <t>coordinate and cooperate</t>
    </r>
    <r>
      <rPr>
        <sz val="10"/>
        <color theme="1"/>
        <rFont val="Calibri"/>
        <family val="2"/>
        <scheme val="minor"/>
      </rPr>
      <t xml:space="preserve"> with its </t>
    </r>
    <r>
      <rPr>
        <b/>
        <sz val="10"/>
        <color rgb="FFFF0000"/>
        <rFont val="Calibri"/>
        <family val="2"/>
        <scheme val="minor"/>
      </rPr>
      <t>Transmission Planner or Planning Coordinator</t>
    </r>
    <r>
      <rPr>
        <sz val="10"/>
        <color theme="1"/>
        <rFont val="Calibri"/>
        <family val="2"/>
        <scheme val="minor"/>
      </rPr>
      <t xml:space="preserve"> on studies regarding requested new or </t>
    </r>
    <r>
      <rPr>
        <b/>
        <sz val="10"/>
        <color rgb="FFFF0000"/>
        <rFont val="Calibri"/>
        <family val="2"/>
        <scheme val="minor"/>
      </rPr>
      <t>materially modified</t>
    </r>
    <r>
      <rPr>
        <sz val="10"/>
        <color theme="1"/>
        <rFont val="Calibri"/>
        <family val="2"/>
        <scheme val="minor"/>
      </rPr>
      <t xml:space="preserve"> interconnections to its Facilities,...Clarity needed concerning 'materially modified',  TP 'or' PC, and 'coordinate and cooperate'.</t>
    </r>
  </si>
  <si>
    <t>R5: Each applicable Generator Owner shall coordinate and cooperate with its Transmission Planner or Planning Coordinator on studies regarding requested interconnections to its Facilities, including but not limited to the provision of data as described in R1, Parts 1.1-1.4. [Violation Risk Factor: Medium] [Time Horizon: Long-term Planning]</t>
  </si>
  <si>
    <r>
      <t xml:space="preserve">R5: Each applicable Generator Owner shall </t>
    </r>
    <r>
      <rPr>
        <b/>
        <sz val="10"/>
        <color rgb="FFFF0000"/>
        <rFont val="Calibri"/>
        <family val="2"/>
        <scheme val="minor"/>
      </rPr>
      <t>coordinate and cooperate</t>
    </r>
    <r>
      <rPr>
        <sz val="10"/>
        <color theme="1"/>
        <rFont val="Calibri"/>
        <family val="2"/>
        <scheme val="minor"/>
      </rPr>
      <t xml:space="preserve"> with its </t>
    </r>
    <r>
      <rPr>
        <b/>
        <sz val="10"/>
        <color rgb="FFFF0000"/>
        <rFont val="Calibri"/>
        <family val="2"/>
        <scheme val="minor"/>
      </rPr>
      <t>Transmission Planner or Planning Coordinator</t>
    </r>
    <r>
      <rPr>
        <sz val="10"/>
        <color theme="1"/>
        <rFont val="Calibri"/>
        <family val="2"/>
        <scheme val="minor"/>
      </rPr>
      <t xml:space="preserve"> on studies regarding </t>
    </r>
    <r>
      <rPr>
        <b/>
        <sz val="10"/>
        <color rgb="FFFF0000"/>
        <rFont val="Calibri"/>
        <family val="2"/>
        <scheme val="minor"/>
      </rPr>
      <t>requested interconnections</t>
    </r>
    <r>
      <rPr>
        <sz val="10"/>
        <color theme="1"/>
        <rFont val="Calibri"/>
        <family val="2"/>
        <scheme val="minor"/>
      </rPr>
      <t xml:space="preserve"> to its Facilities,… Clarity needed concerning  TP 'or' PC, and 'coordinate and cooperate'. How is 'requested interconnections' different from 'materially modifed'?</t>
    </r>
  </si>
  <si>
    <t>IRO-009-2</t>
  </si>
  <si>
    <t>R1: 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[Violation Risk Factor: Medium] [Time Horizon: Operations Planning or Same Day Operations]
R1.1.: That can be implemented in time to prevent the identified IROL exceedance.
R1.2.: To mitigate the magnitude and duration of an IROL exceedance such that the IROL exceedance is relieved within the IROL’s Tv.</t>
  </si>
  <si>
    <t>The use of Interconnection in the Purpose Statement should be capitalized.</t>
  </si>
  <si>
    <t>R2: 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 [Violation Risk Factor: High] [Time Horizon: Real-time Operations]</t>
  </si>
  <si>
    <t>R3: Each Reliability Coordinator shall act or direct others to act so that the magnitude and duration of an IROL exceedance is mitigated within the IROL’s Tv, as identified in the Reliability Coordinator’s Real-time monitoring or Real-time Assessment. [ViolationRisk Factor: High] [Time Horizon: Real-time Operations]</t>
  </si>
  <si>
    <t>R4: Each Reliability Coordinator shall operate to the most limiting IROL and Tv in instances where there is a difference in an IROL or its Tv between Reliability Coordinators that are responsible for that Facility (or group of Facilities). [Violation Risk Factor: High] [Time Horizon: Real-time Operations]</t>
  </si>
  <si>
    <t>This Standard was just revised less than two years ago</t>
  </si>
  <si>
    <t>MOD-032-1</t>
  </si>
  <si>
    <t>R1:Each Planning Coordinator and each of its Transmission Planners shall jointly develop steady-state, dynamics, and short circuit modeling data requirements and reporting procedures for the Planning Coordinator’s planning area that include: [Violation Risk Factor: Lower] [Time Horizon: Long-term Planning]
R1.1.: The data listed in Attachment 1.
R1.2.: Specifications of the following items consistent with procedures for building the Interconnection-wide case(s):
R1.2.1.: Data format;
R1.2.2.: Level of detail to which equipment shall be modeled;
R1.2.3.: Case types or scenarios to be modeled; and
R1.2.4.: A schedule for submission of data at least once every 13 calendar months.
R1.3.: Specifications for distribution or posting of the data requirements and reporting procedures so that they are available to those entities responsible for providing the data.</t>
  </si>
  <si>
    <r>
      <t>R1:Each Planning Coordinator and each of its Transmission Planners shall</t>
    </r>
    <r>
      <rPr>
        <b/>
        <sz val="10"/>
        <color rgb="FFFF0000"/>
        <rFont val="Calibri"/>
        <family val="2"/>
        <scheme val="minor"/>
      </rPr>
      <t xml:space="preserve"> jointly develop </t>
    </r>
    <r>
      <rPr>
        <sz val="10"/>
        <color theme="1"/>
        <rFont val="Calibri"/>
        <family val="2"/>
        <scheme val="minor"/>
      </rPr>
      <t>steady-state... What constittutes 'jointly developed'? There is a gap (Attachment 1) in that the LSE function that was to provide load model information is deregistered.  This should be changed to have DP provide the information at some point.  This probably happened because it is part of an attachment not a specific requirement.</t>
    </r>
  </si>
  <si>
    <t>R2: 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 [Violation Risk Factor: Medium] [Time Horizon:Long-term Planning]</t>
  </si>
  <si>
    <t>There is a gap in that the LSE who was to provide load model information is no longer a registered function.  This should be changed to have DP provide the information at some point.  This probably happened because it is part of an attachment not a specific requirement.</t>
  </si>
  <si>
    <t>R3: 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[Violation Risk Factor: Lower] [Time Horizon: Long-term Planning]
R3.1.: Provide either updated data or an explanation with a technical basis for maintaining the current data;
R3.2.: Provide the response within 90 calendar days of receipt, unless a longer time period is agreed upon by the notifying Planning Coordinator or Transmission Planner.</t>
  </si>
  <si>
    <t>There is a gap in that the LSE who was to provide dynamic load model information is deregistered.  This should be changed to have DP provide the information at some point.  This probably happened because it is part of an attachment not a specific requirement.</t>
  </si>
  <si>
    <t>R4: 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 [Violation Risk Factor: Medium] [TimeHorizon: Long-term Planning]</t>
  </si>
  <si>
    <t>What does 'shall make available mean? Who is responsible for creating the model?</t>
  </si>
  <si>
    <t>TPL-001-4</t>
  </si>
  <si>
    <t>R1: 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[Violation Risk Factor: High] [Time Horizon: Long-term Planning]
R1.1.: System models shall represent:
R1.1.1.: Existing Facilities
R1.1.2.: Known outage(s) of generation or Transmission Facility(ies) with a duration of at least six months.
R1.1.3.: New planned Facilities and changes to existing Facilities
R1.1.4.: Real and reactive Load forecasts
R1.1.5.: Known commitments for Firm Transmission Service and Interchange
R1.1.6.: Resources (supply or demand side) required for Load</t>
  </si>
  <si>
    <t>The requirement is not self contained in that it relies on data provided by MOD-032 (MOD-010/12 are retired).</t>
  </si>
  <si>
    <t>R2: 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[Violation Risk Factor: High] [Time Horizon: Long-term Planning]
R2.1.: For the Planning Assessment, the Near-Term Transmission Planning Horizon portion of the steady state analysis shall be assessed annually and be supported by current annual studies or qualified past studies as indicated in Requirement R2, Part 2.6. Qualifying studies need to include the following conditions:
R2.1.1.: System peak Load for either Year One or year two, and for year five.
R2.1.2.: System Off-Peak Load for one of the five years.
R2.1.3.: P1 events in Table 1, with known outages modeled as in Requirement R1, Part 1.1.2, under those System peak or Off-Peak conditions when known outages are scheduled.
R2.1.4.: For each of the studies described in Requirement R2, Parts 2.1.1 and 2.1.2,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System response :
• Real and reactive forecasted Load.
• Expected transfers.
• Expected in service dates of new or modified Transmission Facilities.
• Reactive resource capability.
• Generation additions, retirements, or other dispatch scenarios.•Controllable Loads and Demand Side Management.
• Duration or timing of known Transmission outages.
R2.1.5.: When an entity’s spare equipment strategy could result in the unavailability of major Transmission equipment that has a lead time of one year or more (such as a transformer), the impact of this possible unavailability on System performance shall be studied. The studies shall be performed for the P0, P1, and P2 categories identified in Table 1 with the conditions that the System is expected to experience during the possible unavailability of the long lead time equipment.
R2.2.: For the Planning Assessment, the Long-Term Transmission Planning Horizon portion of the steady state analysis shall be assessed annually and be supported by the following annual current study, supplemented with qualified past studies as indicated in Requirement R2, Part 2.6:
R2.2.1.: A current study assessing expected System peak Load conditions for one of the years in the Long-Term Transmission Planning Horizon and the rationale for why that year was selected.
R2.3.: The short circuit analysis portion of the Planning Assessment shall be conducted annually addressing the Near-Term Transmission Planning Horizon and can be supported by current or past studies as qualified in Requirement R2, Part 2.6. The analysis shall be used to determine whether circuit breakers have interrupting capability for Faults that they will be expected to interrupt using the System short circuit model with any planned generation and Transmission Facilities in service which could impact the study area.
R2.4.: For the Planning Assessment, the Near-Term Transmission Planning Horizon portion of the Stability analysis shall be assessed annually and be supported by current or past studies as qualified in Requirement R2, Part2.6. The following studies are required:
R2.4.1.: System peak Load for one of the five years. System peak Load levels shall include a Load model which represents the expected dynamic behavior of Loads that could impact the study area, considering the behavior of induction motor Loads. An aggregate System Load model which represents the overall dynamic behavior of the Load is acceptable.
R2.4.2.: System Off-Peak Load for one of the five years.
R2.4.3.: For each of the studies described in Requirement R2, Parts 2.4.1 and 2.4.2,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performance:
• Load level, Load forecast, or dynamic Load model assumptions.
• Expected transfers.
• Expected in service dates of new or modified Transmission Facilities.
• Reactive resource capability.
• Generation additions, retirements, or other dispatch scenarios.
R2.5.: For the Planning Assessment, the Long-Term Transmission Planning Horizon portion of the Stability analysis shall be assessed to address the impact of proposed material generation additions or changes in that timeframe and be supported by current or past studies as qualified in Requirement R2, Part2.6 and shall include documentation to support the technical rationale for determining material changes.
R2.6.: Past studies may be used to support the Planning Assessment if they meet the following requirements:
R2.6.1.: For steady state, short circuit, or Stability analysis: the study shall be five calendar years old or less, unless a technical rationale can be provided to demonstrate that the results of an older study are still valid.
R2.6.2.: For steady state, short circuit, or Stability analysis: no material changes have occurred to the System represented in the study. Documentation to support the technical rationale for determining material changes shall be included.
R2.7.: For planning events shown in Table 1, when the analysis indicates an inability of the System to meet the performance requirements in Table 1, the Planning Assessment shall include Corrective Action Plan(s) addressing how the performance requirements will be met. Revisions to the Corrective Action Plan(s) are allowed in subsequent Planning Assessments but the planned System shall continue to meet the performance requirements in Table 1. Corrective Action Plan(s) do not need to be developed solely to meet the performance requirements for a single sensitivity case analyzed in accordance with Requirements R2, Parts 2.1.4 and 2.4.3. The Corrective Action Plan(s) shall:
R2.7.1.: 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Special Protection Systems 
• Installation or modification of automatic generation tripping as a response to a single or multiple Contingency to mitigate Stability performance violations.
• Installation or modification of manual and automatic generation runback/tripping as a response to a single or multiple Contingency to mitigate steady state performance violations.
• Use of Operating Procedures specifying how long they will be needed as part of the Corrective Action Plan.
• Use of rate applications, DSM, new technologies, or other initiatives.
R2.7.2.: Include actions to resolve performance deficiencies identified in multiple sensitivity studies or provide a rationale for why actions were not necessary.
R2.7.3.: If situations arise that are beyond the control of the Transmission Planner or Planning Coordinator that prevent the implementation of a Corrective Action Plan in the required timeframe, then the Transmission Planner or Planning Coordinator is permitted to utilize Non-Consequential Load Loss and curtailment of Firm Transmission Service to correct the situation that would normally not be permitted in Table 1, provided that the Transmission Planner or Planning Coordinator documents that they are taking actions to resolve the situation. The Transmission Planner or Planning Coordinator shall document the situation causing the problem, alternatives evaluated, and the use of Non-Consequential Load Loss or curtailment of Firm Transmission Service.
R2.7.4.: Be reviewed in subsequent annual Planning Assessments for continued validity and implementation status of identified System Facilities and Operating Procedures.
R2.8.: For short circuit analysis, if the short circuit current interrupting duty on circuit breakers determined in Requirement R2, Part 2.3 exceeds their Equipment Rating, the Planning Assessment shall include a Corrective Action Plan to address the Equipment Rating violations. The Corrective Action Plan shall:
R2.8.1.: List System deficiencies and the associated actions needed to achieve required System performance.
R2.8.2.: Be reviewed in subsequent annual Planning Assessments for continued validity and implementation status of identified System Facilities and Operating Procedures.</t>
  </si>
  <si>
    <t>It is unclear regarding the assessment vs. study language.   The dynamic load model requirement is problematic due to simulation problems with the models and a lack of actual observed FIDVR.  This may be leading to solutions above the least common denominator. 2.5: The term "proposed material generation additions" is ambiguous.  A few examples would be helpful, or a definition for "material" in this context.
2.7.1: The reference to Special Protection Systems (SPS) should be replaced by Remedial Action Schemes (RAS). 
Use of the terms - study, analysis and assessment seems to present a consistency issue
Footnote 12 for EHV must apply to P2.2, P2.3, P4, P5 of Table 1. It does not make sense that footnote 12 applies to P2.1 and P.2.2 but not to P2.2, P2.3, P4 and P5. A breaker failure will take the line out.</t>
  </si>
  <si>
    <t>R3: 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[Violation Risk Factor: Medium] [Time Horizon: Long-term Planning]
R3.1.: Studies shall be performed for planning events to determine whether the BES meets the performance requirements in Table 1 based on the Contingency list created in Requirement R3, Part 3.4.
R3.2.: Studies shall be performed to assess the impact of the extreme events which are identified by the list created in Requirement R3, Part 3.5.
R3.3.: Contingency analyses for Requirement R3, Parts 3.1 &amp; 3.2 shall:
R3.3.1.: Simulate the removal of all elements that the Protection System and other automatic controls are expected to disconnect for each Contingency without operator intervention. The analyses shall include the impact of subsequent:
R3.3.1.1.: Tripping of generators where simulations show generator bus voltages or high side of the generation step up (GSU) voltages are less than known or assumed minimum generator steady state
or ride through voltage limitations. Include in the assessment any assumptions made.
R3.3.1.2.: Tripping of Transmission elements where relay loadability limits are exceeded.
R3.3.2.: Simulate the expected automatic operation of existing and planned devices designed to provide steady state control of electrical system quantities when such devices impact the study area. These devices may include equipment such as phase-shifting transformers, load tap changing transformers, and switched capacitors and inductors.
R3.4.: Those planning events in Table 1, that are expected to produce more severe System impacts on its portion of the BES, shall be identified and a list of those Contingencies to be evaluated for System performance in Requirement R3, Part 3.1 created. The rationale for those Contingencies selected for evaluation shall be available as supporting information.
R3.4.1.: The Planning Coordinator and Transmission Planner shall coordinate with adjacent Planning Coordinators and Transmission Planners to ensure that Contingencies on adjacent Systems which may impact their Systems are included in the Contingency list.
R3.5.: Those extreme events in Table 1 that are expected to produce more severe System impacts shall be identified and a list created of those events to be evaluated in Requirement R3, Part 3.2. The rationale for those Contingencies selected for evaluation shall be available as supporting information. If the analysis concludes there is Cascading caused by the occurrence of extreme events, an evaluation of possible actions designed to reduce the likelihood or mitigate the consequences and adverse impacts of the event(s) shall be conducted.</t>
  </si>
  <si>
    <t>There is ambiguity around the evaluation of extreme events. There is a discrepany that needs to be addressed:  In the Table 1 included in the standard, the use the use of non-consequential load loss is allowed under Footnote 12 conditions for P1, P2, and P3 planning events for elements operated at EHV level. However the planning events P4 and P5 which would include the same elements as in P1, P2 &amp; P3 do not allow the use of non-consequential load loss at EHV level. 
Clarification is required regarding the location of the fault while  “component failure of a Protection System” is studied. Generally in the planning studies the faults are applied on the buses since they  produce the more severe system impacts. However when the “component failure of a Protection System” is considered, a bus fault or a close in fault may still be cleared remotely by using back up protections (remote  21 timed, 51, 51N etc). However, when the fault location is moved along the circuits there may be locations on some of the circuits, where the faults will remain un-cleared, since the remote back up  protection systems may not be able to detect it.
There are situations when non BES elements are connected to BES buses (eg radial circuits supplying loads). The standard needs to clarify which protection systems are subject to it since an un-cleared close in fault on a non BES element connected to a BES bus has the same consequence as an un-cleared close in fault on a BES element. Do the protection systems installed on non BES elements but connected to BES buses and therefore providing protection to the BES bus (the stub bus portion of the non-BES element is part of the BES bus) need to meet redundancy criteria of P5?</t>
  </si>
  <si>
    <t>R4: 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[Violation Risk Factor: Medium] [Time Horizon: Long-term Planning]
R4.1.: Studies shall be performed for planning events to determine whether the BES meets the performance requirements in Table 1 based on the Contingency list created in Requirement R4, Part 4.4.
R4.1.1.: For planning event P1: No generating unit shall pull out of synchronism. A generator being disconnected from the System by fault clearing action or by a Special Protection System is not considered pulling out of synchronism.
R4.1.2.: For planning events P2 through P7: When a generator pulls out of synchronism in the simulations, the resulting apparent impedance swings shall not result in the tripping of any Transmission system elements other than the generating unit and its directly connected Facilities.
R4.1.3.: For planning events P1 through P7: Power oscillations shall exhibit acceptable damping as established by the Planning Coordinator and Transmission Planner.
R4.2.: Studies shall be performed to assess the impact of the extreme events which are identified by the list created in Requirement R4, Part 4.5.
R4.3.: Contingency analyses for Requirement R4, Parts 4.1 and 4.2 shall :
R4.3.1.: Simulate the removal of all elements that the Protection System and other automatic controls are expected to disconnect for each Contingency without operator intervention. The analyses shall include the impact of subsequent:
R4.3.1.1.: Successful high speed (less than one second) reclosing and unsuccessful high speed reclosing into a Fault where high speed reclosing is utilized.
R4.3.1.2.: Tripping of generators where simulations show generator bus voltages or high side of the GSU voltages are less than known or assumed generator low voltage ride through capability. Include in the assessment any assumptions made.
R4.3.1.3.: Tripping of Transmission lines and transformers where transient swings cause Protection System operation based on generic or actual relay models.
R4.3.2.: Simulate the expected automatic operation of existing and planned devices designed to provide dynamic control of electrical system quantities when such devices impact the study area. These devices may include equipment such as generation exciter control and power system stabilizers, static var compensators, power flow controllers, and DC Transmission controllers.
R4.4.: Those planning events in Table 1 that are expected to produce more severe System impacts on its portion of the BES, shall be identified, and a list created of those Contingencies to be evaluated in Requirement R4, Part 4.1. The rationale for those Contingencies selected for evaluation shall be available as supporting information.
R4.4.1.: Each Planning Coordinator and Transmission Planner shall coordinate with adjacent Planning Coordinators and Transmission Planners to ensure that Contingencies on adjacent Systems which may impact their Systems are included in the Contingency list.
R4.5.: Those extreme events in Table 1 that are expected to produce more severe System impacts shall be identified and a list created of those events to be evaluated in Requirement R4, Part 4.2. The rationale for those Contingencies selected for evaluation shall be available as supporting information. If the analysis concludes there is Cascading caused by the occurrence of extreme events, an evaluation of possible actions designed to reduce the likelihood or mitigate the consequences of the event(s) shall be conducted.</t>
  </si>
  <si>
    <t>Questions around what constitutes a unit pulling out of sync - e.g. tripping due to low voltage, for P1 make the requirement unclear.
There is a discrepancy that needs to be addressed: In the Table 1 included in the standard, the use on non-consequential load loss is allowed under Footnote 12 conditions for P1, P2, and P3 planning events for elements operated at EHV level. However the planning events P4 and P5 which would include the same elements as in P1, P2 &amp; P3 do not allow the use of non-consequential load loss at EHV level. 
Clarification is required regarding the location of the fault while  “component failure of a Protection System” is studied. Generally in the planning studies the faults are applied on the buses since they  produce the more severe system impacts. However when the “component failure of a Protection System” is considered, a bus fault or a close in fault may still be cleared remotely by using back up protections (remote  21 timed, 51, 51N etc). However, when the fault location is moved along the circuits there may be locations on some of the circuits, where the faults will remain uncleared, since the remote back up  protection systems may not be able to detect it. 
Clarification is required regarding the location of the fault while  “component failure of a Protection System” is studied. Generally in the planning studies the faults are applied on the buses since they  produce the more severe system impacts. However when the “component failure of a Protection System” is considered, a bus fault or a close in fault may still be cleared remotely by using back up protections (remote  21 timed, 51, 51N etc). However, when the fault location is moved along the circuits there may be locations on some of the circuits, where the faults will remain un-cleared, since the remote back up  protection systems may not be able to detect it.
There are situations when non BES elements are connected to BES buses (eg radial circuits supplying loads). The standard needs to clarify which protection systems are subject to it since an un-cleared close in fault on a non BES element connected to a BES bus has the same consequence as an un-cleared close in fault on a BES element. Do the protection systems installed on non BES elements but connected to BES buses and therefore providing protection to the BES bus (the stub bus portion of the non-BES element is part of the BES bus) need to meet redundancy criteria of P5?</t>
  </si>
  <si>
    <t>R5: 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 [Violation Risk Factor: Medium] [Time Horizon: Long-term Planning]</t>
  </si>
  <si>
    <t>There could be concerns that TPs within a PC area may have criteria that may conflict with the criteria of the PC.</t>
  </si>
  <si>
    <t>R6: Each Transmission Planner and Planning Coordinator shall define and document, within their Planning Assessment, the criteria or methodology used in the analysis to identify System instability for conditions such as Cascading, voltage instability, or uncontrolled islanding. [Violation Risk Factor: Medium] [Time Horizon: Long-term Planning]</t>
  </si>
  <si>
    <t>Language in the requirement is unclear i.e. "such as" does not lead to uniformity in selection of criteria. Not clear on what criteria need to be defined.
R6 refers to "methodology", which is an approach as opposed to a criterion. Even a PC or TP applies a certain methodology to assess instability, it still needs a criterion to determine what constitutes instability. If R5 and/or R6 are to be revised in the future, consideration may be given to assessing the need to include "methodology" in the requirement. 
There could be concerns that TPs within a PC area may have criteria that may conflict with the criteria of the PC.</t>
  </si>
  <si>
    <t>R7: Each Planning Coordinator, in conjunction with each of its Transmission Planners, shall determine and identifyeach entity’s individual and joint responsibilities for performing the required studies for the Planning Assessment. [Violation Risk Factor: Low] [Time Horizon:Long-term Planning]</t>
  </si>
  <si>
    <r>
      <t>It may not be possible to do R1 without doing R7 so this may be P-81 or unneeded requirement.
R7: Each Planning Coordinator,</t>
    </r>
    <r>
      <rPr>
        <b/>
        <sz val="10"/>
        <color rgb="FFFF0000"/>
        <rFont val="Calibri"/>
        <family val="2"/>
        <scheme val="minor"/>
      </rPr>
      <t xml:space="preserve"> in conjunction with</t>
    </r>
    <r>
      <rPr>
        <sz val="10"/>
        <color theme="1"/>
        <rFont val="Calibri"/>
        <family val="2"/>
        <scheme val="minor"/>
      </rPr>
      <t xml:space="preserve"> each of its Transmission Planners, shall determine and identifyeach entity’s individual and joint responsibilities for performing the required studies for the Planning Assessment...The language 'in conjunction with' is vague and not easily measured.</t>
    </r>
  </si>
  <si>
    <t>R8: 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[Violation Risk Factor: Medium] [Time Horizon: Long-term Planning]
R8.1.: If a recipient of the Planning Assessment results provides documented comments on the results, the respective Planning Coordinator or Transmission Planner shall provide a documented response to that recipient within 90 calendar days of receipt of those comments.</t>
  </si>
  <si>
    <t>There seems to be no indication when it is no longer relevent to have to accept comments on an older assessment if the assessment is sent due to a request.
Adjacent (Within the Interconnection?)
'30 days' (Calendar or business days)
'Reliability related need' (what constitutes this need?)
'functional entity' (Does infer Registered Entity?)</t>
  </si>
  <si>
    <t>Requirement Number</t>
  </si>
  <si>
    <r>
      <t>Text of Requirement 
(</t>
    </r>
    <r>
      <rPr>
        <i/>
        <sz val="11"/>
        <rFont val="Calibri"/>
        <family val="2"/>
      </rPr>
      <t>If text is incomplete, please see entire requirement posted on NERC.com)</t>
    </r>
  </si>
  <si>
    <t>Supports a Reliability Objective (as defined by the Reliability Principles)
(Yes or No)</t>
  </si>
  <si>
    <r>
      <t xml:space="preserve">Meets the Paragraph 81 criteria?   
(Yes or No)                        </t>
    </r>
    <r>
      <rPr>
        <sz val="11"/>
        <color indexed="10"/>
        <rFont val="Calibri"/>
        <family val="2"/>
      </rPr>
      <t xml:space="preserve">      </t>
    </r>
  </si>
  <si>
    <r>
      <t xml:space="preserve">Appropriate as a guide rather than a standard?
(Yes or No) </t>
    </r>
    <r>
      <rPr>
        <sz val="11"/>
        <color indexed="10"/>
        <rFont val="Calibri"/>
        <family val="2"/>
      </rPr>
      <t/>
    </r>
  </si>
  <si>
    <t>Balancing Authorities and groups of BAs are the logical place to put this obligation.</t>
  </si>
  <si>
    <t>This is the essence of coordinated frequency operations in a multiple BA Interconnect.</t>
  </si>
  <si>
    <t>Necessary to identify bounds for variable frequency bias.</t>
  </si>
  <si>
    <t>Technical description of the requirements allowing overlap regulation.  This wouldn't be necessary if overlap regulation were not allowed.</t>
  </si>
  <si>
    <t>Note:  I was on this SDT.  We wanted to put this into certification, but FERC's opinion at the time was that registration wasn't enforceable.</t>
  </si>
  <si>
    <t>I was on this SDT.  It does feel very administrative and unduly burdensome as a standard, when a simple guide that says that you ought to back up critical communication systems would be sufficient.</t>
  </si>
  <si>
    <t>y</t>
  </si>
  <si>
    <t>This could easily be a guide.  The testing of backup communications presumes that the primary communications medius is functional - so I doubt this to be a Medium Risk and it is overly proscriptive when the only point is to make sure your backup comms are functioning.</t>
  </si>
  <si>
    <t xml:space="preserve">This one is a necessary requirement in a mandatory compliance environment, but the time limits are arbitrary and that creates unnecessary grief.  31 minutes, an hour, both of these could be acceptable equipment outage time limits.  </t>
  </si>
  <si>
    <t>This could easily be a guide.  Just tell them to contact their BA/TOP and works something out as a backup (cell phone or something similar.)</t>
  </si>
  <si>
    <t>This never should have included three part communications in the requirement.  The English part is okay.  Three part should have been a guide and strongly encouraged.  FERC steered this requirement during the SDT.  What they did not understand is that this is only a problem during some other requirement violation, not at any other time.  Publishing a guide and enforcing the other, core reliability requirements with extra emphasis when they are viollated in part by communication issues is a better approach.  We've elevated mundane speech and consequently deemphasized the important speech.</t>
  </si>
  <si>
    <t>Governs emergencies - okay here.</t>
  </si>
  <si>
    <t>Should have been a guide.</t>
  </si>
  <si>
    <t>I wonder about why we need this series of standards while FERC also has a LGIA and SGIA?</t>
  </si>
  <si>
    <t>R2: 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 [Violation Risk Factor: High] [Time Horizon: Real-time Operations]</t>
  </si>
  <si>
    <t>R6: Each Transmission Planner and Planning Coordinator shall define and document, within their
Planning Assessment, the criteria or methodology used in the analysis to identify System instability for conditions such as Cascading, voltage instability, or uncontrolled islanding. [Violation Risk Factor: Medium] [Time Horizon: Long-term Planning]</t>
  </si>
  <si>
    <t>YES</t>
  </si>
  <si>
    <t>NO</t>
  </si>
  <si>
    <t>For consistency with VAR-002, should notification be made immediately of any failure of communication lasting greater than 30 minutes?</t>
  </si>
  <si>
    <t>Does verifying initial training for well-seasoned personnel create challenges?</t>
  </si>
  <si>
    <t>Does it adequately cover the right entities; e.g., should it include Adjacent RC, and perhaps Transmission Operator?</t>
  </si>
  <si>
    <t>LSE is no longer in Registry.</t>
  </si>
  <si>
    <t>Should models capture adjacent Transmission Planner area?</t>
  </si>
  <si>
    <t>Should adjacent system be monitored for reliability issues and model outages in adjacent planning area?</t>
  </si>
  <si>
    <t>Should contingencies from the adjacent planning models be included?</t>
  </si>
  <si>
    <t>Should most limiting criteria be included? Reference for this would be Requirement R1, Part 1.1.2 of FAC-002-2.</t>
  </si>
  <si>
    <t>Should most limiting criteria be included? Reference for this would be Requirement R1, Part 1.1.2 of FAC-002-2. Should third-party impact be identified and followed by coordination of study results?</t>
  </si>
  <si>
    <t>List of Standards</t>
  </si>
  <si>
    <t>Grand Total</t>
  </si>
  <si>
    <r>
      <t xml:space="preserve">Supports a Reliability Objective (as defined by the Reliability Principles)
</t>
    </r>
    <r>
      <rPr>
        <sz val="20"/>
        <color rgb="FFFF0000"/>
        <rFont val="Calibri"/>
        <family val="2"/>
        <scheme val="minor"/>
      </rPr>
      <t>(Yes or No)</t>
    </r>
  </si>
  <si>
    <r>
      <t xml:space="preserve">Meets the Paragraph 81 criteria?   
</t>
    </r>
    <r>
      <rPr>
        <sz val="20"/>
        <color rgb="FFFF0000"/>
        <rFont val="Calibri"/>
        <family val="2"/>
        <scheme val="minor"/>
      </rPr>
      <t>(Yes or No)</t>
    </r>
    <r>
      <rPr>
        <sz val="20"/>
        <rFont val="Calibri"/>
        <family val="2"/>
        <scheme val="minor"/>
      </rPr>
      <t xml:space="preserve">                        </t>
    </r>
    <r>
      <rPr>
        <sz val="20"/>
        <color indexed="10"/>
        <rFont val="Calibri"/>
        <family val="2"/>
      </rPr>
      <t xml:space="preserve">      </t>
    </r>
  </si>
  <si>
    <r>
      <t xml:space="preserve">Appropriate as a guide rather than a standard?
</t>
    </r>
    <r>
      <rPr>
        <sz val="20"/>
        <color rgb="FFFF0000"/>
        <rFont val="Calibri"/>
        <family val="2"/>
        <scheme val="minor"/>
      </rPr>
      <t>(Yes or No)</t>
    </r>
    <r>
      <rPr>
        <sz val="20"/>
        <rFont val="Calibri"/>
        <family val="2"/>
        <scheme val="minor"/>
      </rPr>
      <t xml:space="preserve"> </t>
    </r>
    <r>
      <rPr>
        <sz val="11"/>
        <color indexed="10"/>
        <rFont val="Calibri"/>
        <family val="2"/>
      </rPr>
      <t/>
    </r>
  </si>
  <si>
    <t>OC</t>
  </si>
  <si>
    <t xml:space="preserve">PC </t>
  </si>
  <si>
    <t>RE</t>
  </si>
  <si>
    <t>NERC</t>
  </si>
  <si>
    <t>Avg.</t>
  </si>
  <si>
    <t>Max</t>
  </si>
  <si>
    <t>Content Questions</t>
  </si>
  <si>
    <t>Quality Questions</t>
  </si>
  <si>
    <t>Dif</t>
  </si>
  <si>
    <t>Standard | Requirement</t>
  </si>
  <si>
    <t>2017 Standard Grading Summary</t>
  </si>
  <si>
    <t>no</t>
  </si>
  <si>
    <t>There was a confusion on the interpretation of applicability on Interconnection versus Area</t>
  </si>
  <si>
    <t>ICC is too broadly interpreted, guidance should show acceptable examples, not generically applied</t>
  </si>
  <si>
    <t xml:space="preserve">RCs need to be directed to include communications to other RCs in other Interconnections where appropriate.  Single entity RC/Interconnections are proof of this.  </t>
  </si>
  <si>
    <t>The standard requires  obligations when it may never be used.  Seems to be more of a business practice than it needs to be a reliability standard.  Refer to NAESB?</t>
  </si>
  <si>
    <t>The applicability is not clear as it may require entities to duplicate work of one another.  Suggest - PC in coordination with the TP, instead of saying PC and TP.  Also, when the requirement specifies TP or PC, what if the other doesn't get told.</t>
  </si>
  <si>
    <t>Where appropriate, this standard should be looked at to consolidate with IRO-008</t>
  </si>
  <si>
    <t>Where appropriate, this standard should be looked at to consolidate with IRO-009</t>
  </si>
  <si>
    <t>Where appropriate, this standard should be looked at to consolidate with IRO-010</t>
  </si>
  <si>
    <t>Where appropriate, this standard should be looked at to consolidate with IRO-011</t>
  </si>
  <si>
    <t>ERO needs to be dropped from the applicability of the standard</t>
  </si>
  <si>
    <t>The question here is in the conduct of all extreme cases being measured.  Is it all necessary?</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</si>
</sst>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0"/>
      <color rgb="FF000000"/>
      <name val="Arial"/>
      <family val="2"/>
    </font>
    <font>
      <sz val="10"/>
      <name val="Calibri"/>
      <family val="2"/>
      <scheme val="minor"/>
    </font>
    <font>
      <sz val="8"/>
      <name val="Calibri"/>
      <family val="2"/>
      <scheme val="minor"/>
    </font>
    <font>
      <i/>
      <sz val="8"/>
      <name val="Calibri"/>
      <family val="2"/>
    </font>
    <font>
      <sz val="10"/>
      <color rgb="FFFF0000"/>
      <name val="Calibri"/>
      <family val="2"/>
      <scheme val="minor"/>
    </font>
    <font>
      <sz val="10"/>
      <color indexed="10"/>
      <name val="Calibri"/>
      <family val="2"/>
    </font>
    <font>
      <sz val="11"/>
      <color indexed="10"/>
      <name val="Calibri"/>
      <family val="2"/>
    </font>
    <font>
      <sz val="10"/>
      <color theme="0"/>
      <name val="Calibri"/>
      <family val="2"/>
      <scheme val="minor"/>
    </font>
    <font>
      <b/>
      <sz val="10"/>
      <color theme="0"/>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vertAlign val="subscript"/>
      <sz val="10"/>
      <color theme="1"/>
      <name val="Calibri"/>
      <family val="2"/>
      <scheme val="minor"/>
    </font>
    <font>
      <b/>
      <sz val="10"/>
      <color rgb="FFFF0000"/>
      <name val="Calibri"/>
      <family val="2"/>
      <scheme val="minor"/>
    </font>
    <font>
      <sz val="10"/>
      <color theme="1"/>
      <name val="Times New Roman"/>
      <family val="1"/>
    </font>
    <font>
      <sz val="10"/>
      <color rgb="FF000000"/>
      <name val="Calibri"/>
      <family val="2"/>
      <scheme val="minor"/>
    </font>
    <font>
      <sz val="11"/>
      <name val="Calibri"/>
      <family val="2"/>
      <scheme val="minor"/>
    </font>
    <font>
      <i/>
      <sz val="11"/>
      <name val="Calibri"/>
      <family val="2"/>
    </font>
    <font>
      <sz val="12"/>
      <color theme="0"/>
      <name val="Calibri"/>
      <family val="2"/>
      <scheme val="minor"/>
    </font>
    <font>
      <b/>
      <sz val="14"/>
      <color theme="0"/>
      <name val="Calibri"/>
      <family val="2"/>
      <scheme val="minor"/>
    </font>
    <font>
      <sz val="14"/>
      <color theme="1"/>
      <name val="Calibri"/>
      <family val="2"/>
      <scheme val="minor"/>
    </font>
    <font>
      <sz val="18"/>
      <name val="Calibri"/>
      <family val="2"/>
      <scheme val="minor"/>
    </font>
    <font>
      <sz val="20"/>
      <name val="Calibri"/>
      <family val="2"/>
      <scheme val="minor"/>
    </font>
    <font>
      <sz val="20"/>
      <color rgb="FFFF0000"/>
      <name val="Calibri"/>
      <family val="2"/>
      <scheme val="minor"/>
    </font>
    <font>
      <sz val="20"/>
      <color indexed="10"/>
      <name val="Calibri"/>
      <family val="2"/>
    </font>
    <font>
      <sz val="18"/>
      <color theme="1"/>
      <name val="Calibri"/>
      <family val="2"/>
      <scheme val="minor"/>
    </font>
    <font>
      <sz val="22"/>
      <color theme="1"/>
      <name val="Calibri"/>
      <family val="2"/>
      <scheme val="minor"/>
    </font>
    <font>
      <sz val="20"/>
      <color theme="1"/>
      <name val="Calibri"/>
      <family val="2"/>
      <scheme val="minor"/>
    </font>
    <font>
      <b/>
      <sz val="11"/>
      <color theme="1"/>
      <name val="Calibri"/>
      <family val="2"/>
      <scheme val="minor"/>
    </font>
    <font>
      <sz val="9"/>
      <color theme="1"/>
      <name val="Calibri"/>
      <family val="2"/>
      <scheme val="minor"/>
    </font>
    <font>
      <sz val="18"/>
      <color theme="3"/>
      <name val="Calibri Light"/>
      <family val="2"/>
      <scheme val="major"/>
    </font>
    <font>
      <sz val="10.5"/>
      <color theme="1"/>
      <name val="Calibri"/>
      <family val="2"/>
      <scheme val="minor"/>
    </font>
    <font>
      <sz val="28"/>
      <color theme="1"/>
      <name val="Calibri"/>
      <family val="2"/>
      <scheme val="minor"/>
    </font>
    <font>
      <sz val="24"/>
      <color theme="1"/>
      <name val="Calibri"/>
      <family val="2"/>
      <scheme val="minor"/>
    </font>
    <font>
      <b/>
      <sz val="18"/>
      <color theme="4" tint="-0.499984740745262"/>
      <name val="Calibri Light"/>
      <family val="2"/>
      <scheme val="major"/>
    </font>
  </fonts>
  <fills count="16">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59999389629810485"/>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31" fillId="0" borderId="0" applyNumberFormat="0" applyFill="0" applyBorder="0" applyAlignment="0" applyProtection="0"/>
  </cellStyleXfs>
  <cellXfs count="124">
    <xf numFmtId="0" fontId="0" fillId="0" borderId="0" xfId="0"/>
    <xf numFmtId="0" fontId="10" fillId="0" borderId="0" xfId="0" applyFont="1"/>
    <xf numFmtId="0" fontId="9" fillId="8" borderId="5" xfId="0" applyFont="1" applyFill="1" applyBorder="1" applyAlignment="1">
      <alignment horizontal="center" wrapText="1"/>
    </xf>
    <xf numFmtId="0" fontId="9" fillId="9" borderId="5" xfId="0" applyFont="1" applyFill="1" applyBorder="1" applyAlignment="1">
      <alignment horizontal="center" wrapText="1"/>
    </xf>
    <xf numFmtId="0" fontId="2" fillId="10" borderId="5" xfId="1" applyNumberFormat="1" applyFont="1" applyFill="1" applyBorder="1" applyAlignment="1">
      <alignment horizontal="center" vertical="center" wrapText="1"/>
    </xf>
    <xf numFmtId="0" fontId="2" fillId="13" borderId="5" xfId="1" applyNumberFormat="1" applyFont="1" applyFill="1" applyBorder="1" applyAlignment="1">
      <alignment horizontal="center" vertical="center" wrapText="1"/>
    </xf>
    <xf numFmtId="0" fontId="2" fillId="14" borderId="5" xfId="1" applyNumberFormat="1" applyFont="1" applyFill="1" applyBorder="1" applyAlignment="1">
      <alignment horizontal="center" vertical="center" wrapText="1"/>
    </xf>
    <xf numFmtId="0" fontId="2" fillId="15" borderId="5" xfId="1" applyNumberFormat="1"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0" fontId="11" fillId="0" borderId="5" xfId="0" applyFont="1" applyBorder="1" applyAlignment="1">
      <alignment vertical="center" wrapText="1"/>
    </xf>
    <xf numFmtId="0" fontId="10" fillId="0" borderId="5" xfId="0" applyFont="1" applyBorder="1" applyAlignment="1">
      <alignment horizontal="center" vertical="center"/>
    </xf>
    <xf numFmtId="0" fontId="10" fillId="0" borderId="5" xfId="0" applyFont="1" applyBorder="1" applyAlignment="1">
      <alignment vertical="center" wrapText="1"/>
    </xf>
    <xf numFmtId="0" fontId="0" fillId="0" borderId="5" xfId="0" applyBorder="1" applyAlignment="1">
      <alignment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vertical="center" wrapText="1"/>
    </xf>
    <xf numFmtId="0" fontId="12" fillId="0"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0" fillId="0" borderId="0" xfId="0" applyFont="1" applyAlignment="1">
      <alignment wrapText="1"/>
    </xf>
    <xf numFmtId="0" fontId="17" fillId="10" borderId="5" xfId="1" applyNumberFormat="1" applyFont="1" applyFill="1" applyBorder="1" applyAlignment="1">
      <alignment horizontal="center" vertical="center" wrapText="1"/>
    </xf>
    <xf numFmtId="0" fontId="17" fillId="13" borderId="5" xfId="1" applyNumberFormat="1" applyFont="1" applyFill="1" applyBorder="1" applyAlignment="1">
      <alignment horizontal="center" vertical="center" wrapText="1"/>
    </xf>
    <xf numFmtId="0" fontId="17" fillId="14" borderId="5" xfId="1" applyNumberFormat="1" applyFont="1" applyFill="1" applyBorder="1" applyAlignment="1">
      <alignment horizontal="center" vertical="center" wrapText="1"/>
    </xf>
    <xf numFmtId="0" fontId="17" fillId="15" borderId="5" xfId="1" applyNumberFormat="1" applyFont="1" applyFill="1" applyBorder="1" applyAlignment="1">
      <alignment horizontal="center" vertical="center" wrapText="1"/>
    </xf>
    <xf numFmtId="0" fontId="0" fillId="0" borderId="5" xfId="0" applyBorder="1" applyAlignment="1">
      <alignment horizontal="left" wrapText="1"/>
    </xf>
    <xf numFmtId="0" fontId="0" fillId="0" borderId="5" xfId="0" applyBorder="1" applyAlignment="1">
      <alignment horizontal="center" wrapText="1"/>
    </xf>
    <xf numFmtId="0" fontId="0" fillId="0" borderId="5" xfId="0" applyBorder="1"/>
    <xf numFmtId="0" fontId="21" fillId="0" borderId="0" xfId="0" applyFont="1"/>
    <xf numFmtId="0" fontId="21" fillId="0" borderId="0" xfId="0" applyFont="1" applyAlignment="1">
      <alignment horizontal="left"/>
    </xf>
    <xf numFmtId="0" fontId="0" fillId="0" borderId="5" xfId="0" applyFill="1" applyBorder="1" applyAlignment="1">
      <alignment horizontal="center" wrapText="1"/>
    </xf>
    <xf numFmtId="0" fontId="0" fillId="0" borderId="5" xfId="0" applyFill="1" applyBorder="1"/>
    <xf numFmtId="0" fontId="0" fillId="0" borderId="0" xfId="0" applyFill="1"/>
    <xf numFmtId="0" fontId="26" fillId="0" borderId="0" xfId="0" applyFont="1"/>
    <xf numFmtId="0" fontId="28" fillId="0" borderId="0" xfId="0" applyFont="1"/>
    <xf numFmtId="1" fontId="0" fillId="0" borderId="5" xfId="0" applyNumberFormat="1" applyFill="1" applyBorder="1" applyAlignment="1">
      <alignment horizontal="center" vertical="center"/>
    </xf>
    <xf numFmtId="2" fontId="17" fillId="0" borderId="5"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29" fillId="0" borderId="5" xfId="0" applyFont="1" applyFill="1"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vertical="center" wrapText="1"/>
    </xf>
    <xf numFmtId="0" fontId="32" fillId="0" borderId="5" xfId="0" applyFont="1" applyBorder="1" applyAlignment="1">
      <alignment horizontal="center" wrapText="1"/>
    </xf>
    <xf numFmtId="0" fontId="32" fillId="0" borderId="0" xfId="0" applyFont="1"/>
    <xf numFmtId="0" fontId="0" fillId="0" borderId="5" xfId="0" applyFill="1" applyBorder="1" applyAlignment="1">
      <alignment horizontal="left" wrapText="1"/>
    </xf>
    <xf numFmtId="0" fontId="0" fillId="0" borderId="0" xfId="0" applyFont="1"/>
    <xf numFmtId="0" fontId="17" fillId="7" borderId="1" xfId="1" applyNumberFormat="1" applyFont="1" applyFill="1" applyBorder="1" applyAlignment="1">
      <alignment horizontal="center" vertical="center" wrapText="1"/>
    </xf>
    <xf numFmtId="0" fontId="17" fillId="7" borderId="4" xfId="1" applyNumberFormat="1" applyFont="1" applyFill="1" applyBorder="1" applyAlignment="1">
      <alignment horizontal="center" vertical="center" wrapText="1"/>
    </xf>
    <xf numFmtId="0" fontId="17" fillId="7" borderId="6" xfId="1" applyNumberFormat="1" applyFont="1" applyFill="1" applyBorder="1" applyAlignment="1">
      <alignment horizontal="center" vertical="center" wrapText="1"/>
    </xf>
    <xf numFmtId="0" fontId="17" fillId="2" borderId="0" xfId="1" applyNumberFormat="1" applyFont="1" applyFill="1" applyBorder="1" applyAlignment="1">
      <alignment horizontal="center" vertical="center" wrapText="1"/>
    </xf>
    <xf numFmtId="0" fontId="17" fillId="2" borderId="3" xfId="1" applyNumberFormat="1" applyFont="1" applyFill="1" applyBorder="1" applyAlignment="1">
      <alignment horizontal="center" vertical="center" wrapText="1"/>
    </xf>
    <xf numFmtId="0" fontId="17" fillId="3" borderId="0" xfId="1" applyNumberFormat="1" applyFont="1" applyFill="1" applyBorder="1" applyAlignment="1">
      <alignment horizontal="center" vertical="center" wrapText="1"/>
    </xf>
    <xf numFmtId="0" fontId="17" fillId="3" borderId="3" xfId="1" applyNumberFormat="1" applyFont="1" applyFill="1" applyBorder="1" applyAlignment="1">
      <alignment horizontal="center" vertical="center" wrapText="1"/>
    </xf>
    <xf numFmtId="0" fontId="17" fillId="4" borderId="0" xfId="1" applyFont="1" applyFill="1" applyBorder="1" applyAlignment="1">
      <alignment horizontal="center" vertical="center" wrapText="1"/>
    </xf>
    <xf numFmtId="0" fontId="17" fillId="4" borderId="3" xfId="1" applyFont="1" applyFill="1" applyBorder="1" applyAlignment="1">
      <alignment horizontal="center" vertical="center" wrapText="1"/>
    </xf>
    <xf numFmtId="0" fontId="17" fillId="5" borderId="1" xfId="1" applyNumberFormat="1" applyFont="1" applyFill="1" applyBorder="1" applyAlignment="1">
      <alignment horizontal="center" vertical="center" wrapText="1"/>
    </xf>
    <xf numFmtId="0" fontId="17" fillId="5" borderId="4" xfId="1" applyNumberFormat="1" applyFont="1" applyFill="1" applyBorder="1" applyAlignment="1">
      <alignment horizontal="center" vertical="center" wrapText="1"/>
    </xf>
    <xf numFmtId="0" fontId="17" fillId="5" borderId="6" xfId="1" applyNumberFormat="1" applyFont="1" applyFill="1" applyBorder="1" applyAlignment="1">
      <alignment horizontal="center" vertical="center" wrapText="1"/>
    </xf>
    <xf numFmtId="0" fontId="17" fillId="6" borderId="1" xfId="1" applyNumberFormat="1" applyFont="1" applyFill="1" applyBorder="1" applyAlignment="1">
      <alignment horizontal="center" vertical="center" wrapText="1"/>
    </xf>
    <xf numFmtId="0" fontId="17" fillId="6" borderId="4" xfId="1" applyNumberFormat="1" applyFont="1" applyFill="1" applyBorder="1" applyAlignment="1">
      <alignment horizontal="center" vertical="center" wrapText="1"/>
    </xf>
    <xf numFmtId="0" fontId="17" fillId="6" borderId="6" xfId="1" applyNumberFormat="1" applyFont="1" applyFill="1" applyBorder="1" applyAlignment="1">
      <alignment horizontal="center" vertical="center" wrapText="1"/>
    </xf>
    <xf numFmtId="0" fontId="19" fillId="8" borderId="2" xfId="0" applyFont="1" applyFill="1" applyBorder="1" applyAlignment="1">
      <alignment horizontal="center"/>
    </xf>
    <xf numFmtId="0" fontId="19" fillId="8" borderId="3" xfId="0" applyFont="1" applyFill="1" applyBorder="1" applyAlignment="1">
      <alignment horizontal="center"/>
    </xf>
    <xf numFmtId="0" fontId="20" fillId="9" borderId="3" xfId="0" applyFont="1" applyFill="1" applyBorder="1" applyAlignment="1">
      <alignment horizontal="center"/>
    </xf>
    <xf numFmtId="1" fontId="17" fillId="10" borderId="0" xfId="1" applyNumberFormat="1" applyFont="1" applyFill="1" applyBorder="1" applyAlignment="1">
      <alignment horizontal="center" vertical="center" wrapText="1"/>
    </xf>
    <xf numFmtId="1" fontId="17" fillId="10" borderId="3" xfId="1" applyNumberFormat="1" applyFont="1" applyFill="1" applyBorder="1" applyAlignment="1">
      <alignment horizontal="center" vertical="center" wrapText="1"/>
    </xf>
    <xf numFmtId="1" fontId="17" fillId="11" borderId="0" xfId="1" applyNumberFormat="1" applyFont="1" applyFill="1" applyBorder="1" applyAlignment="1">
      <alignment horizontal="center" vertical="center" wrapText="1"/>
    </xf>
    <xf numFmtId="1" fontId="17" fillId="11" borderId="3" xfId="1" applyNumberFormat="1" applyFont="1" applyFill="1" applyBorder="1" applyAlignment="1">
      <alignment horizontal="center" vertical="center" wrapText="1"/>
    </xf>
    <xf numFmtId="0" fontId="17" fillId="12" borderId="0" xfId="1" applyNumberFormat="1" applyFont="1" applyFill="1" applyBorder="1" applyAlignment="1">
      <alignment horizontal="center" vertical="center" wrapText="1"/>
    </xf>
    <xf numFmtId="0" fontId="17" fillId="12" borderId="3" xfId="1" applyNumberFormat="1" applyFont="1" applyFill="1" applyBorder="1" applyAlignment="1">
      <alignment horizontal="center" vertical="center" wrapText="1"/>
    </xf>
    <xf numFmtId="0" fontId="23" fillId="7" borderId="1" xfId="1" applyNumberFormat="1" applyFont="1" applyFill="1" applyBorder="1" applyAlignment="1">
      <alignment horizontal="center" vertical="center" wrapText="1"/>
    </xf>
    <xf numFmtId="0" fontId="23" fillId="7" borderId="4" xfId="1" applyNumberFormat="1" applyFont="1" applyFill="1" applyBorder="1" applyAlignment="1">
      <alignment horizontal="center" vertical="center" wrapText="1"/>
    </xf>
    <xf numFmtId="0" fontId="23" fillId="7" borderId="6" xfId="1" applyNumberFormat="1" applyFont="1" applyFill="1" applyBorder="1" applyAlignment="1">
      <alignment horizontal="center" vertical="center" wrapText="1"/>
    </xf>
    <xf numFmtId="0" fontId="22" fillId="2" borderId="0" xfId="1" applyNumberFormat="1" applyFont="1" applyFill="1" applyBorder="1" applyAlignment="1">
      <alignment horizontal="center" vertical="center" wrapText="1"/>
    </xf>
    <xf numFmtId="0" fontId="22" fillId="2" borderId="3" xfId="1" applyNumberFormat="1" applyFont="1" applyFill="1" applyBorder="1" applyAlignment="1">
      <alignment horizontal="center" vertical="center" wrapText="1"/>
    </xf>
    <xf numFmtId="0" fontId="23" fillId="5" borderId="1" xfId="1" applyNumberFormat="1" applyFont="1" applyFill="1" applyBorder="1" applyAlignment="1">
      <alignment horizontal="center" vertical="center" wrapText="1"/>
    </xf>
    <xf numFmtId="0" fontId="23" fillId="5" borderId="4" xfId="1" applyNumberFormat="1" applyFont="1" applyFill="1" applyBorder="1" applyAlignment="1">
      <alignment horizontal="center" vertical="center" wrapText="1"/>
    </xf>
    <xf numFmtId="0" fontId="23" fillId="5" borderId="6" xfId="1" applyNumberFormat="1" applyFont="1" applyFill="1" applyBorder="1" applyAlignment="1">
      <alignment horizontal="center" vertical="center" wrapText="1"/>
    </xf>
    <xf numFmtId="0" fontId="23" fillId="6" borderId="1" xfId="1" applyNumberFormat="1" applyFont="1" applyFill="1" applyBorder="1" applyAlignment="1">
      <alignment horizontal="center" vertical="center" wrapText="1"/>
    </xf>
    <xf numFmtId="0" fontId="23" fillId="6" borderId="4" xfId="1" applyNumberFormat="1" applyFont="1" applyFill="1" applyBorder="1" applyAlignment="1">
      <alignment horizontal="center" vertical="center" wrapText="1"/>
    </xf>
    <xf numFmtId="0" fontId="23" fillId="6" borderId="6"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wrapText="1"/>
    </xf>
    <xf numFmtId="0" fontId="2" fillId="7" borderId="4" xfId="1" applyNumberFormat="1" applyFont="1" applyFill="1" applyBorder="1" applyAlignment="1">
      <alignment horizontal="center" vertical="center" wrapText="1"/>
    </xf>
    <xf numFmtId="0" fontId="2" fillId="7" borderId="6" xfId="1" applyNumberFormat="1" applyFont="1" applyFill="1" applyBorder="1" applyAlignment="1">
      <alignment horizontal="center" vertical="center" wrapText="1"/>
    </xf>
    <xf numFmtId="0" fontId="2" fillId="2" borderId="0" xfId="1" applyNumberFormat="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0" fontId="2" fillId="3" borderId="0" xfId="1" applyNumberFormat="1" applyFont="1" applyFill="1" applyBorder="1" applyAlignment="1">
      <alignment horizontal="center" vertical="center" wrapText="1"/>
    </xf>
    <xf numFmtId="0" fontId="2" fillId="3" borderId="3" xfId="1" applyNumberFormat="1" applyFont="1" applyFill="1" applyBorder="1" applyAlignment="1">
      <alignment horizontal="center" vertical="center" wrapText="1"/>
    </xf>
    <xf numFmtId="0" fontId="3" fillId="4" borderId="0"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2" fillId="5" borderId="1" xfId="1" applyNumberFormat="1" applyFont="1" applyFill="1" applyBorder="1" applyAlignment="1">
      <alignment horizontal="center" vertical="center" wrapText="1"/>
    </xf>
    <xf numFmtId="0" fontId="2" fillId="5" borderId="4" xfId="1" applyNumberFormat="1" applyFont="1" applyFill="1" applyBorder="1" applyAlignment="1">
      <alignment horizontal="center" vertical="center" wrapText="1"/>
    </xf>
    <xf numFmtId="0" fontId="2" fillId="5" borderId="6" xfId="1" applyNumberFormat="1" applyFont="1" applyFill="1" applyBorder="1" applyAlignment="1">
      <alignment horizontal="center" vertical="center" wrapText="1"/>
    </xf>
    <xf numFmtId="0" fontId="2" fillId="6" borderId="1" xfId="1" applyNumberFormat="1" applyFont="1" applyFill="1" applyBorder="1" applyAlignment="1">
      <alignment horizontal="center" vertical="center" wrapText="1"/>
    </xf>
    <xf numFmtId="0" fontId="2" fillId="6" borderId="4" xfId="1" applyNumberFormat="1" applyFont="1" applyFill="1" applyBorder="1" applyAlignment="1">
      <alignment horizontal="center" vertical="center" wrapText="1"/>
    </xf>
    <xf numFmtId="0" fontId="2" fillId="6" borderId="6" xfId="1" applyNumberFormat="1" applyFont="1" applyFill="1" applyBorder="1" applyAlignment="1">
      <alignment horizontal="center" vertical="center" wrapText="1"/>
    </xf>
    <xf numFmtId="0" fontId="8" fillId="8" borderId="2" xfId="0" applyFont="1" applyFill="1" applyBorder="1" applyAlignment="1">
      <alignment horizontal="center"/>
    </xf>
    <xf numFmtId="0" fontId="8" fillId="8" borderId="3" xfId="0" applyFont="1" applyFill="1" applyBorder="1" applyAlignment="1">
      <alignment horizontal="center"/>
    </xf>
    <xf numFmtId="0" fontId="9" fillId="9" borderId="3" xfId="0" applyFont="1" applyFill="1" applyBorder="1" applyAlignment="1">
      <alignment horizontal="center"/>
    </xf>
    <xf numFmtId="1" fontId="2" fillId="10" borderId="0" xfId="1" applyNumberFormat="1" applyFont="1" applyFill="1" applyBorder="1" applyAlignment="1">
      <alignment horizontal="center" vertical="center" wrapText="1"/>
    </xf>
    <xf numFmtId="1" fontId="2" fillId="10" borderId="3" xfId="1" applyNumberFormat="1" applyFont="1" applyFill="1" applyBorder="1" applyAlignment="1">
      <alignment horizontal="center" vertical="center" wrapText="1"/>
    </xf>
    <xf numFmtId="1" fontId="2" fillId="11" borderId="0" xfId="1" applyNumberFormat="1" applyFont="1" applyFill="1" applyBorder="1" applyAlignment="1">
      <alignment horizontal="center" vertical="center" wrapText="1"/>
    </xf>
    <xf numFmtId="1" fontId="2" fillId="11" borderId="3" xfId="1" applyNumberFormat="1" applyFont="1" applyFill="1" applyBorder="1" applyAlignment="1">
      <alignment horizontal="center" vertical="center" wrapText="1"/>
    </xf>
    <xf numFmtId="0" fontId="2" fillId="12" borderId="0" xfId="1" applyNumberFormat="1" applyFont="1" applyFill="1" applyBorder="1" applyAlignment="1">
      <alignment horizontal="center" vertical="center" wrapText="1"/>
    </xf>
    <xf numFmtId="0" fontId="2" fillId="12" borderId="3" xfId="1" applyNumberFormat="1" applyFont="1" applyFill="1" applyBorder="1" applyAlignment="1">
      <alignment horizontal="center" vertical="center" wrapText="1"/>
    </xf>
    <xf numFmtId="0" fontId="27" fillId="0" borderId="5" xfId="0" applyFont="1" applyBorder="1" applyAlignment="1">
      <alignment horizontal="left" wrapText="1"/>
    </xf>
    <xf numFmtId="0" fontId="33" fillId="0" borderId="5" xfId="0" applyFont="1" applyFill="1" applyBorder="1"/>
    <xf numFmtId="0" fontId="33" fillId="0" borderId="5" xfId="0" applyFont="1" applyFill="1" applyBorder="1" applyAlignment="1">
      <alignment wrapText="1"/>
    </xf>
    <xf numFmtId="0" fontId="34" fillId="0" borderId="5" xfId="0" applyFont="1" applyFill="1" applyBorder="1"/>
    <xf numFmtId="0" fontId="0" fillId="0" borderId="0" xfId="0" applyAlignment="1">
      <alignment wrapText="1"/>
    </xf>
    <xf numFmtId="0" fontId="35" fillId="0" borderId="5" xfId="2" applyFont="1" applyBorder="1" applyAlignment="1">
      <alignment horizontal="center"/>
    </xf>
    <xf numFmtId="0" fontId="30" fillId="12" borderId="5" xfId="0" applyFont="1" applyFill="1" applyBorder="1" applyAlignment="1">
      <alignment horizontal="center" vertical="center"/>
    </xf>
    <xf numFmtId="0" fontId="0" fillId="12" borderId="5" xfId="0" applyFill="1" applyBorder="1" applyAlignment="1">
      <alignment horizontal="center" vertical="top"/>
    </xf>
    <xf numFmtId="0" fontId="0" fillId="12" borderId="1" xfId="0" applyFill="1" applyBorder="1" applyAlignment="1">
      <alignment horizontal="center" vertical="center"/>
    </xf>
    <xf numFmtId="0" fontId="30" fillId="12" borderId="1" xfId="0" applyFont="1" applyFill="1" applyBorder="1" applyAlignment="1">
      <alignment horizontal="center" vertical="top"/>
    </xf>
    <xf numFmtId="0" fontId="0" fillId="12" borderId="1" xfId="0" applyFill="1" applyBorder="1" applyAlignment="1">
      <alignment horizontal="center" vertical="top"/>
    </xf>
    <xf numFmtId="0" fontId="0" fillId="12" borderId="9" xfId="0" applyFill="1" applyBorder="1" applyAlignment="1">
      <alignment horizontal="center" vertical="center"/>
    </xf>
    <xf numFmtId="0" fontId="0" fillId="12" borderId="10" xfId="0" applyFill="1" applyBorder="1" applyAlignment="1">
      <alignment horizontal="center" vertical="center"/>
    </xf>
    <xf numFmtId="0" fontId="0" fillId="12" borderId="7" xfId="0" applyFill="1" applyBorder="1" applyAlignment="1">
      <alignment horizontal="center" vertical="center"/>
    </xf>
    <xf numFmtId="0" fontId="0" fillId="12" borderId="6" xfId="0" applyFill="1" applyBorder="1" applyAlignment="1">
      <alignment horizontal="center" vertical="center"/>
    </xf>
    <xf numFmtId="0" fontId="30" fillId="12" borderId="6" xfId="0" applyFont="1" applyFill="1" applyBorder="1" applyAlignment="1">
      <alignment horizontal="center" vertical="center"/>
    </xf>
    <xf numFmtId="0" fontId="0" fillId="12" borderId="8" xfId="0" applyFill="1" applyBorder="1" applyAlignment="1">
      <alignment horizontal="center" vertical="center"/>
    </xf>
  </cellXfs>
  <cellStyles count="3">
    <cellStyle name="Normal" xfId="0" builtinId="0"/>
    <cellStyle name="Normal_Sheet1" xfId="1"/>
    <cellStyle name="Title" xfId="2" builtinId="1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z val="14"/>
      </font>
    </dxf>
    <dxf>
      <font>
        <sz val="14"/>
      </font>
    </dxf>
    <dxf>
      <font>
        <sz val="14"/>
      </font>
    </dxf>
    <dxf>
      <font>
        <sz val="1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Standards%20Grading\2017\Grading%20tools%20returned%20ahead%20of%20first%20public%20meeting\NERC%20SME\Copy%20of%20Standards%20Grading%20Template%202017_NERC_SME_Compilatio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t Bunch" refreshedDate="42811.354352430557" createdVersion="5" refreshedVersion="5" minRefreshableVersion="3" recordCount="50">
  <cacheSource type="worksheet">
    <worksheetSource ref="A1:A1048576" sheet="NERC" r:id="rId2"/>
  </cacheSource>
  <cacheFields count="1">
    <cacheField name="Standard Number" numFmtId="0">
      <sharedItems containsBlank="1" count="9">
        <m/>
        <s v="BAL-003-1.1"/>
        <s v="COM-001-2.1"/>
        <s v="COM-002-4"/>
        <s v="FAC-001-2"/>
        <s v="FAC-002-2"/>
        <s v="IRO-009-2"/>
        <s v="MOD-032-1"/>
        <s v="TPL-001-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
  <r>
    <x v="0"/>
  </r>
  <r>
    <x v="0"/>
  </r>
  <r>
    <x v="1"/>
  </r>
  <r>
    <x v="1"/>
  </r>
  <r>
    <x v="1"/>
  </r>
  <r>
    <x v="1"/>
  </r>
  <r>
    <x v="2"/>
  </r>
  <r>
    <x v="2"/>
  </r>
  <r>
    <x v="2"/>
  </r>
  <r>
    <x v="2"/>
  </r>
  <r>
    <x v="2"/>
  </r>
  <r>
    <x v="2"/>
  </r>
  <r>
    <x v="2"/>
  </r>
  <r>
    <x v="2"/>
  </r>
  <r>
    <x v="2"/>
  </r>
  <r>
    <x v="2"/>
  </r>
  <r>
    <x v="2"/>
  </r>
  <r>
    <x v="3"/>
  </r>
  <r>
    <x v="3"/>
  </r>
  <r>
    <x v="3"/>
  </r>
  <r>
    <x v="3"/>
  </r>
  <r>
    <x v="3"/>
  </r>
  <r>
    <x v="3"/>
  </r>
  <r>
    <x v="3"/>
  </r>
  <r>
    <x v="4"/>
  </r>
  <r>
    <x v="4"/>
  </r>
  <r>
    <x v="4"/>
  </r>
  <r>
    <x v="4"/>
  </r>
  <r>
    <x v="5"/>
  </r>
  <r>
    <x v="5"/>
  </r>
  <r>
    <x v="5"/>
  </r>
  <r>
    <x v="5"/>
  </r>
  <r>
    <x v="5"/>
  </r>
  <r>
    <x v="6"/>
  </r>
  <r>
    <x v="6"/>
  </r>
  <r>
    <x v="6"/>
  </r>
  <r>
    <x v="6"/>
  </r>
  <r>
    <x v="7"/>
  </r>
  <r>
    <x v="7"/>
  </r>
  <r>
    <x v="7"/>
  </r>
  <r>
    <x v="7"/>
  </r>
  <r>
    <x v="8"/>
  </r>
  <r>
    <x v="8"/>
  </r>
  <r>
    <x v="8"/>
  </r>
  <r>
    <x v="8"/>
  </r>
  <r>
    <x v="8"/>
  </r>
  <r>
    <x v="8"/>
  </r>
  <r>
    <x v="8"/>
  </r>
  <r>
    <x v="8"/>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List of Standards">
  <location ref="A3:A12" firstHeaderRow="1" firstDataRow="1" firstDataCol="1"/>
  <pivotFields count="1">
    <pivotField axis="axisRow" showAll="0">
      <items count="10">
        <item x="1"/>
        <item x="2"/>
        <item x="3"/>
        <item x="4"/>
        <item x="5"/>
        <item x="6"/>
        <item x="7"/>
        <item x="8"/>
        <item h="1" x="0"/>
        <item t="default"/>
      </items>
    </pivotField>
  </pivotFields>
  <rowFields count="1">
    <field x="0"/>
  </rowFields>
  <rowItems count="9">
    <i>
      <x/>
    </i>
    <i>
      <x v="1"/>
    </i>
    <i>
      <x v="2"/>
    </i>
    <i>
      <x v="3"/>
    </i>
    <i>
      <x v="4"/>
    </i>
    <i>
      <x v="5"/>
    </i>
    <i>
      <x v="6"/>
    </i>
    <i>
      <x v="7"/>
    </i>
    <i t="grand">
      <x/>
    </i>
  </rowItems>
  <colItems count="1">
    <i/>
  </colItems>
  <formats count="4">
    <format dxfId="9">
      <pivotArea type="all" dataOnly="0" outline="0" fieldPosition="0"/>
    </format>
    <format dxfId="8">
      <pivotArea field="0" type="button" dataOnly="0" labelOnly="1" outline="0" axis="axisRow" fieldPosition="0"/>
    </format>
    <format dxfId="7">
      <pivotArea dataOnly="0" labelOnly="1" fieldPosition="0">
        <references count="1">
          <reference field="0" count="0"/>
        </references>
      </pivotArea>
    </format>
    <format dxfId="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topLeftCell="B1" zoomScale="130" zoomScaleNormal="130" workbookViewId="0">
      <selection activeCell="B6" sqref="B6"/>
    </sheetView>
  </sheetViews>
  <sheetFormatPr defaultRowHeight="14.4" x14ac:dyDescent="0.3"/>
  <cols>
    <col min="1" max="1" width="0" hidden="1" customWidth="1"/>
    <col min="2" max="2" width="14.109375" customWidth="1"/>
    <col min="3" max="3" width="6.5546875" customWidth="1"/>
    <col min="4" max="7" width="6" customWidth="1"/>
    <col min="8" max="8" width="5.44140625" customWidth="1"/>
    <col min="9" max="9" width="5.5546875" customWidth="1"/>
    <col min="10" max="10" width="6" customWidth="1"/>
    <col min="11" max="11" width="5.44140625" customWidth="1"/>
    <col min="12" max="12" width="6" customWidth="1"/>
    <col min="13" max="13" width="5.44140625" customWidth="1"/>
    <col min="14" max="14" width="6.6640625" customWidth="1"/>
    <col min="15" max="15" width="6" customWidth="1"/>
  </cols>
  <sheetData>
    <row r="1" spans="2:15" ht="14.4" customHeight="1" x14ac:dyDescent="0.3">
      <c r="B1" s="112" t="s">
        <v>197</v>
      </c>
      <c r="C1" s="112"/>
      <c r="D1" s="112"/>
      <c r="E1" s="112"/>
      <c r="F1" s="112"/>
      <c r="G1" s="112"/>
      <c r="H1" s="112"/>
      <c r="I1" s="112"/>
      <c r="J1" s="112"/>
      <c r="K1" s="112"/>
      <c r="L1" s="112"/>
      <c r="M1" s="112"/>
      <c r="N1" s="112"/>
      <c r="O1" s="112"/>
    </row>
    <row r="2" spans="2:15" ht="14.4" customHeight="1" x14ac:dyDescent="0.3">
      <c r="B2" s="112"/>
      <c r="C2" s="112"/>
      <c r="D2" s="112"/>
      <c r="E2" s="112"/>
      <c r="F2" s="112"/>
      <c r="G2" s="112"/>
      <c r="H2" s="112"/>
      <c r="I2" s="112"/>
      <c r="J2" s="112"/>
      <c r="K2" s="112"/>
      <c r="L2" s="112"/>
      <c r="M2" s="112"/>
      <c r="N2" s="112"/>
      <c r="O2" s="112"/>
    </row>
    <row r="3" spans="2:15" x14ac:dyDescent="0.3">
      <c r="B3" s="113" t="s">
        <v>196</v>
      </c>
      <c r="C3" s="113"/>
      <c r="D3" s="114" t="s">
        <v>187</v>
      </c>
      <c r="E3" s="114" t="s">
        <v>188</v>
      </c>
      <c r="F3" s="114" t="s">
        <v>189</v>
      </c>
      <c r="G3" s="114" t="s">
        <v>190</v>
      </c>
      <c r="H3" s="115" t="s">
        <v>191</v>
      </c>
      <c r="I3" s="116" t="s">
        <v>192</v>
      </c>
      <c r="J3" s="114" t="s">
        <v>187</v>
      </c>
      <c r="K3" s="114" t="s">
        <v>188</v>
      </c>
      <c r="L3" s="114" t="s">
        <v>189</v>
      </c>
      <c r="M3" s="114" t="s">
        <v>190</v>
      </c>
      <c r="N3" s="117" t="s">
        <v>191</v>
      </c>
      <c r="O3" s="116" t="s">
        <v>192</v>
      </c>
    </row>
    <row r="4" spans="2:15" x14ac:dyDescent="0.3">
      <c r="B4" s="113"/>
      <c r="C4" s="113"/>
      <c r="D4" s="118" t="s">
        <v>193</v>
      </c>
      <c r="E4" s="119"/>
      <c r="F4" s="119"/>
      <c r="G4" s="120"/>
      <c r="H4" s="121"/>
      <c r="I4" s="122" t="s">
        <v>195</v>
      </c>
      <c r="J4" s="118" t="s">
        <v>194</v>
      </c>
      <c r="K4" s="119"/>
      <c r="L4" s="119"/>
      <c r="M4" s="120"/>
      <c r="N4" s="123"/>
      <c r="O4" s="122" t="s">
        <v>195</v>
      </c>
    </row>
    <row r="5" spans="2:15" ht="25.8" customHeight="1" x14ac:dyDescent="0.3">
      <c r="B5" s="46" t="s">
        <v>43</v>
      </c>
      <c r="C5" s="33" t="s">
        <v>44</v>
      </c>
      <c r="D5" s="38">
        <f>OC!W4</f>
        <v>3</v>
      </c>
      <c r="E5" s="38">
        <f>PC!W4</f>
        <v>3</v>
      </c>
      <c r="F5" s="38">
        <f>RE!W4</f>
        <v>2</v>
      </c>
      <c r="G5" s="38">
        <f>NERC!W4</f>
        <v>3</v>
      </c>
      <c r="H5" s="39">
        <f t="shared" ref="H5:H51" si="0">AVERAGE(D5:G5)</f>
        <v>2.75</v>
      </c>
      <c r="I5" s="41">
        <f>(MAX(D5:G5)-MIN(D5:G5))</f>
        <v>1</v>
      </c>
      <c r="J5" s="38">
        <f>OC!X4</f>
        <v>13</v>
      </c>
      <c r="K5" s="38">
        <f>PC!X4</f>
        <v>13</v>
      </c>
      <c r="L5" s="38">
        <f>RE!X4</f>
        <v>13</v>
      </c>
      <c r="M5" s="38">
        <f>NERC!X4</f>
        <v>13</v>
      </c>
      <c r="N5" s="40">
        <f>AVERAGE(J5:M5)</f>
        <v>13</v>
      </c>
      <c r="O5" s="41">
        <f>(MAX(J5:M5)-MIN(J5:M5))</f>
        <v>0</v>
      </c>
    </row>
    <row r="6" spans="2:15" ht="25.8" customHeight="1" x14ac:dyDescent="0.3">
      <c r="B6" s="46" t="s">
        <v>43</v>
      </c>
      <c r="C6" s="33" t="s">
        <v>49</v>
      </c>
      <c r="D6" s="38">
        <f>OC!W5</f>
        <v>3</v>
      </c>
      <c r="E6" s="38">
        <f>PC!W5</f>
        <v>3</v>
      </c>
      <c r="F6" s="38">
        <f>RE!W5</f>
        <v>3</v>
      </c>
      <c r="G6" s="38">
        <f>NERC!W5</f>
        <v>3</v>
      </c>
      <c r="H6" s="39">
        <f t="shared" si="0"/>
        <v>3</v>
      </c>
      <c r="I6" s="41">
        <f t="shared" ref="I6:I51" si="1">(MAX(D6:G6)-MIN(D6:G6))</f>
        <v>0</v>
      </c>
      <c r="J6" s="38">
        <f>OC!X5</f>
        <v>13</v>
      </c>
      <c r="K6" s="38">
        <f>PC!X5</f>
        <v>13</v>
      </c>
      <c r="L6" s="38">
        <f>RE!X5</f>
        <v>13</v>
      </c>
      <c r="M6" s="38">
        <f>NERC!X5</f>
        <v>13</v>
      </c>
      <c r="N6" s="40">
        <f t="shared" ref="N6:N7" si="2">AVERAGE(J6:M6)</f>
        <v>13</v>
      </c>
      <c r="O6" s="41">
        <f t="shared" ref="O6:O51" si="3">(MAX(J6:M6)-MIN(J6:M6))</f>
        <v>0</v>
      </c>
    </row>
    <row r="7" spans="2:15" ht="25.8" customHeight="1" x14ac:dyDescent="0.3">
      <c r="B7" s="46" t="s">
        <v>43</v>
      </c>
      <c r="C7" s="33" t="s">
        <v>52</v>
      </c>
      <c r="D7" s="38">
        <f>OC!W6</f>
        <v>3</v>
      </c>
      <c r="E7" s="38">
        <f>PC!W6</f>
        <v>2</v>
      </c>
      <c r="F7" s="38">
        <f>RE!W6</f>
        <v>3</v>
      </c>
      <c r="G7" s="38">
        <f>NERC!W6</f>
        <v>3</v>
      </c>
      <c r="H7" s="39">
        <f t="shared" si="0"/>
        <v>2.75</v>
      </c>
      <c r="I7" s="41">
        <f t="shared" si="1"/>
        <v>1</v>
      </c>
      <c r="J7" s="38">
        <f>OC!X6</f>
        <v>13</v>
      </c>
      <c r="K7" s="38">
        <f>PC!X6</f>
        <v>13</v>
      </c>
      <c r="L7" s="38">
        <f>RE!X6</f>
        <v>13</v>
      </c>
      <c r="M7" s="38">
        <f>NERC!X6</f>
        <v>13</v>
      </c>
      <c r="N7" s="40">
        <f t="shared" si="2"/>
        <v>13</v>
      </c>
      <c r="O7" s="41">
        <f t="shared" si="3"/>
        <v>0</v>
      </c>
    </row>
    <row r="8" spans="2:15" ht="25.8" customHeight="1" x14ac:dyDescent="0.3">
      <c r="B8" s="46" t="s">
        <v>43</v>
      </c>
      <c r="C8" s="33" t="s">
        <v>54</v>
      </c>
      <c r="D8" s="38">
        <f>OC!W7</f>
        <v>3</v>
      </c>
      <c r="E8" s="38">
        <f>PC!W7</f>
        <v>2</v>
      </c>
      <c r="F8" s="38">
        <f>RE!W7</f>
        <v>3</v>
      </c>
      <c r="G8" s="38">
        <f>NERC!W7</f>
        <v>3</v>
      </c>
      <c r="H8" s="39">
        <f t="shared" si="0"/>
        <v>2.75</v>
      </c>
      <c r="I8" s="41">
        <f t="shared" si="1"/>
        <v>1</v>
      </c>
      <c r="J8" s="38">
        <f>OC!X7</f>
        <v>13</v>
      </c>
      <c r="K8" s="38">
        <f>PC!X7</f>
        <v>13</v>
      </c>
      <c r="L8" s="38">
        <f>RE!X7</f>
        <v>13</v>
      </c>
      <c r="M8" s="38">
        <f>NERC!X7</f>
        <v>13</v>
      </c>
      <c r="N8" s="40">
        <f t="shared" ref="N8:N51" si="4">AVERAGE(J8:M8)</f>
        <v>13</v>
      </c>
      <c r="O8" s="41">
        <f t="shared" si="3"/>
        <v>0</v>
      </c>
    </row>
    <row r="9" spans="2:15" ht="25.8" customHeight="1" x14ac:dyDescent="0.3">
      <c r="B9" s="46" t="s">
        <v>56</v>
      </c>
      <c r="C9" s="33" t="s">
        <v>44</v>
      </c>
      <c r="D9" s="38">
        <f>OC!W8</f>
        <v>3</v>
      </c>
      <c r="E9" s="38">
        <f>PC!W8</f>
        <v>2</v>
      </c>
      <c r="F9" s="38">
        <f>RE!W8</f>
        <v>3</v>
      </c>
      <c r="G9" s="38">
        <f>NERC!W8</f>
        <v>3</v>
      </c>
      <c r="H9" s="39">
        <f t="shared" si="0"/>
        <v>2.75</v>
      </c>
      <c r="I9" s="41">
        <f t="shared" si="1"/>
        <v>1</v>
      </c>
      <c r="J9" s="38">
        <f>OC!X8</f>
        <v>13</v>
      </c>
      <c r="K9" s="38">
        <f>PC!X8</f>
        <v>11</v>
      </c>
      <c r="L9" s="38">
        <f>RE!X8</f>
        <v>13</v>
      </c>
      <c r="M9" s="38">
        <f>NERC!X8</f>
        <v>13</v>
      </c>
      <c r="N9" s="40">
        <f t="shared" si="4"/>
        <v>12.5</v>
      </c>
      <c r="O9" s="41">
        <f t="shared" si="3"/>
        <v>2</v>
      </c>
    </row>
    <row r="10" spans="2:15" ht="25.8" customHeight="1" x14ac:dyDescent="0.3">
      <c r="B10" s="46" t="s">
        <v>56</v>
      </c>
      <c r="C10" s="33" t="s">
        <v>49</v>
      </c>
      <c r="D10" s="38">
        <f>OC!W9</f>
        <v>3</v>
      </c>
      <c r="E10" s="38">
        <f>PC!W9</f>
        <v>2</v>
      </c>
      <c r="F10" s="38">
        <f>RE!W9</f>
        <v>3</v>
      </c>
      <c r="G10" s="38">
        <f>NERC!W9</f>
        <v>3</v>
      </c>
      <c r="H10" s="39">
        <f t="shared" si="0"/>
        <v>2.75</v>
      </c>
      <c r="I10" s="41">
        <f t="shared" si="1"/>
        <v>1</v>
      </c>
      <c r="J10" s="38">
        <f>OC!X9</f>
        <v>13</v>
      </c>
      <c r="K10" s="38">
        <f>PC!X9</f>
        <v>12</v>
      </c>
      <c r="L10" s="38">
        <f>RE!X9</f>
        <v>13</v>
      </c>
      <c r="M10" s="38">
        <f>NERC!X9</f>
        <v>13</v>
      </c>
      <c r="N10" s="40">
        <f t="shared" si="4"/>
        <v>12.75</v>
      </c>
      <c r="O10" s="41">
        <f t="shared" si="3"/>
        <v>1</v>
      </c>
    </row>
    <row r="11" spans="2:15" ht="25.8" customHeight="1" x14ac:dyDescent="0.3">
      <c r="B11" s="46" t="s">
        <v>56</v>
      </c>
      <c r="C11" s="33" t="s">
        <v>52</v>
      </c>
      <c r="D11" s="38">
        <f>OC!W10</f>
        <v>3</v>
      </c>
      <c r="E11" s="38">
        <f>PC!W10</f>
        <v>3</v>
      </c>
      <c r="F11" s="38">
        <f>RE!W10</f>
        <v>3</v>
      </c>
      <c r="G11" s="38">
        <f>NERC!W10</f>
        <v>3</v>
      </c>
      <c r="H11" s="39">
        <f t="shared" si="0"/>
        <v>3</v>
      </c>
      <c r="I11" s="41">
        <f t="shared" si="1"/>
        <v>0</v>
      </c>
      <c r="J11" s="38">
        <f>OC!X10</f>
        <v>13</v>
      </c>
      <c r="K11" s="38">
        <f>PC!X10</f>
        <v>13</v>
      </c>
      <c r="L11" s="38">
        <f>RE!X10</f>
        <v>13</v>
      </c>
      <c r="M11" s="38">
        <f>NERC!X10</f>
        <v>13</v>
      </c>
      <c r="N11" s="40">
        <f t="shared" si="4"/>
        <v>13</v>
      </c>
      <c r="O11" s="41">
        <f t="shared" si="3"/>
        <v>0</v>
      </c>
    </row>
    <row r="12" spans="2:15" ht="25.8" customHeight="1" x14ac:dyDescent="0.3">
      <c r="B12" s="46" t="s">
        <v>56</v>
      </c>
      <c r="C12" s="33" t="s">
        <v>54</v>
      </c>
      <c r="D12" s="38">
        <f>OC!W11</f>
        <v>3</v>
      </c>
      <c r="E12" s="38">
        <f>PC!W11</f>
        <v>3</v>
      </c>
      <c r="F12" s="38">
        <f>RE!W11</f>
        <v>3</v>
      </c>
      <c r="G12" s="38">
        <f>NERC!W11</f>
        <v>3</v>
      </c>
      <c r="H12" s="39">
        <f t="shared" si="0"/>
        <v>3</v>
      </c>
      <c r="I12" s="41">
        <f t="shared" si="1"/>
        <v>0</v>
      </c>
      <c r="J12" s="38">
        <f>OC!X11</f>
        <v>13</v>
      </c>
      <c r="K12" s="38">
        <f>PC!X11</f>
        <v>13</v>
      </c>
      <c r="L12" s="38">
        <f>RE!X11</f>
        <v>13</v>
      </c>
      <c r="M12" s="38">
        <f>NERC!X11</f>
        <v>13</v>
      </c>
      <c r="N12" s="40">
        <f t="shared" si="4"/>
        <v>13</v>
      </c>
      <c r="O12" s="41">
        <f t="shared" si="3"/>
        <v>0</v>
      </c>
    </row>
    <row r="13" spans="2:15" ht="25.8" customHeight="1" x14ac:dyDescent="0.3">
      <c r="B13" s="46" t="s">
        <v>56</v>
      </c>
      <c r="C13" s="33" t="s">
        <v>65</v>
      </c>
      <c r="D13" s="38">
        <f>OC!W12</f>
        <v>3</v>
      </c>
      <c r="E13" s="38">
        <f>PC!W12</f>
        <v>3</v>
      </c>
      <c r="F13" s="38">
        <f>RE!W12</f>
        <v>3</v>
      </c>
      <c r="G13" s="38">
        <f>NERC!W12</f>
        <v>3</v>
      </c>
      <c r="H13" s="39">
        <f t="shared" si="0"/>
        <v>3</v>
      </c>
      <c r="I13" s="41">
        <f t="shared" si="1"/>
        <v>0</v>
      </c>
      <c r="J13" s="38">
        <f>OC!X12</f>
        <v>13</v>
      </c>
      <c r="K13" s="38">
        <f>PC!X12</f>
        <v>13</v>
      </c>
      <c r="L13" s="38">
        <f>RE!X12</f>
        <v>13</v>
      </c>
      <c r="M13" s="38">
        <f>NERC!X12</f>
        <v>13</v>
      </c>
      <c r="N13" s="40">
        <f t="shared" si="4"/>
        <v>13</v>
      </c>
      <c r="O13" s="41">
        <f t="shared" si="3"/>
        <v>0</v>
      </c>
    </row>
    <row r="14" spans="2:15" ht="25.8" customHeight="1" x14ac:dyDescent="0.3">
      <c r="B14" s="46" t="s">
        <v>56</v>
      </c>
      <c r="C14" s="33" t="s">
        <v>68</v>
      </c>
      <c r="D14" s="38">
        <f>OC!W13</f>
        <v>3</v>
      </c>
      <c r="E14" s="38">
        <f>PC!W13</f>
        <v>3</v>
      </c>
      <c r="F14" s="38">
        <f>RE!W13</f>
        <v>3</v>
      </c>
      <c r="G14" s="38">
        <f>NERC!W13</f>
        <v>3</v>
      </c>
      <c r="H14" s="39">
        <f t="shared" si="0"/>
        <v>3</v>
      </c>
      <c r="I14" s="41">
        <f t="shared" si="1"/>
        <v>0</v>
      </c>
      <c r="J14" s="38">
        <f>OC!X13</f>
        <v>13</v>
      </c>
      <c r="K14" s="38">
        <f>PC!X13</f>
        <v>13</v>
      </c>
      <c r="L14" s="38">
        <f>RE!X13</f>
        <v>13</v>
      </c>
      <c r="M14" s="38">
        <f>NERC!X13</f>
        <v>13</v>
      </c>
      <c r="N14" s="40">
        <f t="shared" si="4"/>
        <v>13</v>
      </c>
      <c r="O14" s="41">
        <f t="shared" si="3"/>
        <v>0</v>
      </c>
    </row>
    <row r="15" spans="2:15" ht="25.8" customHeight="1" x14ac:dyDescent="0.3">
      <c r="B15" s="46" t="s">
        <v>56</v>
      </c>
      <c r="C15" s="33" t="s">
        <v>71</v>
      </c>
      <c r="D15" s="38">
        <f>OC!W14</f>
        <v>3</v>
      </c>
      <c r="E15" s="38">
        <f>PC!W14</f>
        <v>3</v>
      </c>
      <c r="F15" s="38">
        <f>RE!W14</f>
        <v>3</v>
      </c>
      <c r="G15" s="38">
        <f>NERC!W14</f>
        <v>3</v>
      </c>
      <c r="H15" s="39">
        <f t="shared" si="0"/>
        <v>3</v>
      </c>
      <c r="I15" s="41">
        <f t="shared" si="1"/>
        <v>0</v>
      </c>
      <c r="J15" s="38">
        <f>OC!X14</f>
        <v>13</v>
      </c>
      <c r="K15" s="38">
        <f>PC!X14</f>
        <v>13</v>
      </c>
      <c r="L15" s="38">
        <f>RE!X14</f>
        <v>13</v>
      </c>
      <c r="M15" s="38">
        <f>NERC!X14</f>
        <v>13</v>
      </c>
      <c r="N15" s="40">
        <f t="shared" si="4"/>
        <v>13</v>
      </c>
      <c r="O15" s="41">
        <f t="shared" si="3"/>
        <v>0</v>
      </c>
    </row>
    <row r="16" spans="2:15" ht="25.8" customHeight="1" x14ac:dyDescent="0.3">
      <c r="B16" s="46" t="s">
        <v>56</v>
      </c>
      <c r="C16" s="33" t="s">
        <v>74</v>
      </c>
      <c r="D16" s="38">
        <f>OC!W15</f>
        <v>3</v>
      </c>
      <c r="E16" s="38">
        <f>PC!W15</f>
        <v>3</v>
      </c>
      <c r="F16" s="38">
        <f>RE!W15</f>
        <v>3</v>
      </c>
      <c r="G16" s="38">
        <f>NERC!W15</f>
        <v>3</v>
      </c>
      <c r="H16" s="39">
        <f t="shared" si="0"/>
        <v>3</v>
      </c>
      <c r="I16" s="41">
        <f t="shared" si="1"/>
        <v>0</v>
      </c>
      <c r="J16" s="38">
        <f>OC!X15</f>
        <v>13</v>
      </c>
      <c r="K16" s="38">
        <f>PC!X15</f>
        <v>13</v>
      </c>
      <c r="L16" s="38">
        <f>RE!X15</f>
        <v>13</v>
      </c>
      <c r="M16" s="38">
        <f>NERC!X15</f>
        <v>13</v>
      </c>
      <c r="N16" s="40">
        <f t="shared" si="4"/>
        <v>13</v>
      </c>
      <c r="O16" s="41">
        <f t="shared" si="3"/>
        <v>0</v>
      </c>
    </row>
    <row r="17" spans="2:15" ht="25.8" customHeight="1" x14ac:dyDescent="0.3">
      <c r="B17" s="46" t="s">
        <v>56</v>
      </c>
      <c r="C17" s="33" t="s">
        <v>77</v>
      </c>
      <c r="D17" s="38">
        <f>OC!W16</f>
        <v>3</v>
      </c>
      <c r="E17" s="38">
        <f>PC!W16</f>
        <v>3</v>
      </c>
      <c r="F17" s="38">
        <f>RE!W16</f>
        <v>3</v>
      </c>
      <c r="G17" s="38">
        <f>NERC!W16</f>
        <v>3</v>
      </c>
      <c r="H17" s="39">
        <f t="shared" si="0"/>
        <v>3</v>
      </c>
      <c r="I17" s="41">
        <f t="shared" si="1"/>
        <v>0</v>
      </c>
      <c r="J17" s="38">
        <f>OC!X16</f>
        <v>11</v>
      </c>
      <c r="K17" s="38">
        <f>PC!X16</f>
        <v>13</v>
      </c>
      <c r="L17" s="38">
        <f>RE!X16</f>
        <v>13</v>
      </c>
      <c r="M17" s="38">
        <f>NERC!X16</f>
        <v>13</v>
      </c>
      <c r="N17" s="40">
        <f t="shared" si="4"/>
        <v>12.5</v>
      </c>
      <c r="O17" s="41">
        <f t="shared" si="3"/>
        <v>2</v>
      </c>
    </row>
    <row r="18" spans="2:15" ht="25.8" customHeight="1" x14ac:dyDescent="0.3">
      <c r="B18" s="46" t="s">
        <v>56</v>
      </c>
      <c r="C18" s="33" t="s">
        <v>80</v>
      </c>
      <c r="D18" s="38">
        <f>OC!W17</f>
        <v>3</v>
      </c>
      <c r="E18" s="38">
        <f>PC!W17</f>
        <v>3</v>
      </c>
      <c r="F18" s="38">
        <f>RE!W17</f>
        <v>3</v>
      </c>
      <c r="G18" s="38">
        <f>NERC!W17</f>
        <v>3</v>
      </c>
      <c r="H18" s="39">
        <f t="shared" si="0"/>
        <v>3</v>
      </c>
      <c r="I18" s="41">
        <f t="shared" si="1"/>
        <v>0</v>
      </c>
      <c r="J18" s="38">
        <f>OC!X17</f>
        <v>12</v>
      </c>
      <c r="K18" s="38">
        <f>PC!X17</f>
        <v>13</v>
      </c>
      <c r="L18" s="38">
        <f>RE!X17</f>
        <v>13</v>
      </c>
      <c r="M18" s="38">
        <f>NERC!X17</f>
        <v>13</v>
      </c>
      <c r="N18" s="40">
        <f t="shared" si="4"/>
        <v>12.75</v>
      </c>
      <c r="O18" s="41">
        <f t="shared" si="3"/>
        <v>1</v>
      </c>
    </row>
    <row r="19" spans="2:15" ht="25.8" customHeight="1" x14ac:dyDescent="0.3">
      <c r="B19" s="46" t="s">
        <v>56</v>
      </c>
      <c r="C19" s="33" t="s">
        <v>82</v>
      </c>
      <c r="D19" s="38">
        <f>OC!W18</f>
        <v>3</v>
      </c>
      <c r="E19" s="38">
        <f>PC!W18</f>
        <v>3</v>
      </c>
      <c r="F19" s="38">
        <f>RE!W18</f>
        <v>2</v>
      </c>
      <c r="G19" s="38">
        <f>NERC!W18</f>
        <v>3</v>
      </c>
      <c r="H19" s="39">
        <f t="shared" si="0"/>
        <v>2.75</v>
      </c>
      <c r="I19" s="41">
        <f t="shared" si="1"/>
        <v>1</v>
      </c>
      <c r="J19" s="38">
        <f>OC!X18</f>
        <v>13</v>
      </c>
      <c r="K19" s="38">
        <f>PC!X18</f>
        <v>13</v>
      </c>
      <c r="L19" s="38">
        <f>RE!X18</f>
        <v>10</v>
      </c>
      <c r="M19" s="38">
        <f>NERC!X18</f>
        <v>13</v>
      </c>
      <c r="N19" s="40">
        <f t="shared" si="4"/>
        <v>12.25</v>
      </c>
      <c r="O19" s="41">
        <f t="shared" si="3"/>
        <v>3</v>
      </c>
    </row>
    <row r="20" spans="2:15" ht="25.8" customHeight="1" x14ac:dyDescent="0.3">
      <c r="B20" s="46" t="s">
        <v>85</v>
      </c>
      <c r="C20" s="33" t="s">
        <v>44</v>
      </c>
      <c r="D20" s="38">
        <f>OC!W19</f>
        <v>3</v>
      </c>
      <c r="E20" s="38">
        <f>PC!W19</f>
        <v>3</v>
      </c>
      <c r="F20" s="38">
        <f>RE!W19</f>
        <v>2</v>
      </c>
      <c r="G20" s="38">
        <f>NERC!W19</f>
        <v>3</v>
      </c>
      <c r="H20" s="39">
        <f t="shared" si="0"/>
        <v>2.75</v>
      </c>
      <c r="I20" s="41">
        <f t="shared" si="1"/>
        <v>1</v>
      </c>
      <c r="J20" s="38">
        <f>OC!X19</f>
        <v>11</v>
      </c>
      <c r="K20" s="38">
        <f>PC!X19</f>
        <v>13</v>
      </c>
      <c r="L20" s="38">
        <f>RE!X19</f>
        <v>13</v>
      </c>
      <c r="M20" s="38">
        <f>NERC!X19</f>
        <v>13</v>
      </c>
      <c r="N20" s="40">
        <f t="shared" si="4"/>
        <v>12.5</v>
      </c>
      <c r="O20" s="41">
        <f t="shared" si="3"/>
        <v>2</v>
      </c>
    </row>
    <row r="21" spans="2:15" ht="25.8" customHeight="1" x14ac:dyDescent="0.3">
      <c r="B21" s="46" t="s">
        <v>85</v>
      </c>
      <c r="C21" s="33" t="s">
        <v>49</v>
      </c>
      <c r="D21" s="38">
        <f>OC!W20</f>
        <v>3</v>
      </c>
      <c r="E21" s="38">
        <f>PC!W20</f>
        <v>3</v>
      </c>
      <c r="F21" s="38">
        <f>RE!W20</f>
        <v>3</v>
      </c>
      <c r="G21" s="38">
        <f>NERC!W20</f>
        <v>3</v>
      </c>
      <c r="H21" s="39">
        <f t="shared" si="0"/>
        <v>3</v>
      </c>
      <c r="I21" s="41">
        <f t="shared" si="1"/>
        <v>0</v>
      </c>
      <c r="J21" s="38">
        <f>OC!X20</f>
        <v>13</v>
      </c>
      <c r="K21" s="38">
        <f>PC!X20</f>
        <v>13</v>
      </c>
      <c r="L21" s="38">
        <f>RE!X20</f>
        <v>13</v>
      </c>
      <c r="M21" s="38">
        <f>NERC!X20</f>
        <v>13</v>
      </c>
      <c r="N21" s="40">
        <f t="shared" si="4"/>
        <v>13</v>
      </c>
      <c r="O21" s="41">
        <f t="shared" si="3"/>
        <v>0</v>
      </c>
    </row>
    <row r="22" spans="2:15" ht="25.8" customHeight="1" x14ac:dyDescent="0.3">
      <c r="B22" s="46" t="s">
        <v>85</v>
      </c>
      <c r="C22" s="33" t="s">
        <v>52</v>
      </c>
      <c r="D22" s="38">
        <f>OC!W21</f>
        <v>3</v>
      </c>
      <c r="E22" s="38">
        <f>PC!W21</f>
        <v>3</v>
      </c>
      <c r="F22" s="38">
        <f>RE!W21</f>
        <v>3</v>
      </c>
      <c r="G22" s="38">
        <f>NERC!W21</f>
        <v>3</v>
      </c>
      <c r="H22" s="39">
        <f t="shared" si="0"/>
        <v>3</v>
      </c>
      <c r="I22" s="41">
        <f t="shared" si="1"/>
        <v>0</v>
      </c>
      <c r="J22" s="38">
        <f>OC!X21</f>
        <v>13</v>
      </c>
      <c r="K22" s="38">
        <f>PC!X21</f>
        <v>13</v>
      </c>
      <c r="L22" s="38">
        <f>RE!X21</f>
        <v>13</v>
      </c>
      <c r="M22" s="38">
        <f>NERC!X21</f>
        <v>13</v>
      </c>
      <c r="N22" s="40">
        <f t="shared" si="4"/>
        <v>13</v>
      </c>
      <c r="O22" s="41">
        <f t="shared" si="3"/>
        <v>0</v>
      </c>
    </row>
    <row r="23" spans="2:15" ht="25.8" customHeight="1" x14ac:dyDescent="0.3">
      <c r="B23" s="46" t="s">
        <v>85</v>
      </c>
      <c r="C23" s="33" t="s">
        <v>54</v>
      </c>
      <c r="D23" s="38">
        <f>OC!W22</f>
        <v>3</v>
      </c>
      <c r="E23" s="38">
        <f>PC!W22</f>
        <v>3</v>
      </c>
      <c r="F23" s="38">
        <f>RE!W22</f>
        <v>3</v>
      </c>
      <c r="G23" s="38">
        <f>NERC!W22</f>
        <v>3</v>
      </c>
      <c r="H23" s="39">
        <f t="shared" si="0"/>
        <v>3</v>
      </c>
      <c r="I23" s="41">
        <f t="shared" si="1"/>
        <v>0</v>
      </c>
      <c r="J23" s="38">
        <f>OC!X22</f>
        <v>13</v>
      </c>
      <c r="K23" s="38">
        <f>PC!X22</f>
        <v>13</v>
      </c>
      <c r="L23" s="38">
        <f>RE!X22</f>
        <v>12</v>
      </c>
      <c r="M23" s="38">
        <f>NERC!X22</f>
        <v>13</v>
      </c>
      <c r="N23" s="40">
        <f t="shared" si="4"/>
        <v>12.75</v>
      </c>
      <c r="O23" s="41">
        <f t="shared" si="3"/>
        <v>1</v>
      </c>
    </row>
    <row r="24" spans="2:15" ht="25.8" customHeight="1" x14ac:dyDescent="0.3">
      <c r="B24" s="46" t="s">
        <v>85</v>
      </c>
      <c r="C24" s="33" t="s">
        <v>65</v>
      </c>
      <c r="D24" s="38">
        <f>OC!W23</f>
        <v>3</v>
      </c>
      <c r="E24" s="38">
        <f>PC!W23</f>
        <v>3</v>
      </c>
      <c r="F24" s="38">
        <f>RE!W23</f>
        <v>3</v>
      </c>
      <c r="G24" s="38">
        <f>NERC!W23</f>
        <v>3</v>
      </c>
      <c r="H24" s="39">
        <f t="shared" si="0"/>
        <v>3</v>
      </c>
      <c r="I24" s="41">
        <f t="shared" si="1"/>
        <v>0</v>
      </c>
      <c r="J24" s="38">
        <f>OC!X23</f>
        <v>12</v>
      </c>
      <c r="K24" s="38">
        <f>PC!X23</f>
        <v>13</v>
      </c>
      <c r="L24" s="38">
        <f>RE!X23</f>
        <v>12</v>
      </c>
      <c r="M24" s="38">
        <f>NERC!X23</f>
        <v>13</v>
      </c>
      <c r="N24" s="40">
        <f t="shared" si="4"/>
        <v>12.5</v>
      </c>
      <c r="O24" s="41">
        <f t="shared" si="3"/>
        <v>1</v>
      </c>
    </row>
    <row r="25" spans="2:15" ht="25.8" customHeight="1" x14ac:dyDescent="0.3">
      <c r="B25" s="46" t="s">
        <v>85</v>
      </c>
      <c r="C25" s="33" t="s">
        <v>68</v>
      </c>
      <c r="D25" s="38">
        <f>OC!W24</f>
        <v>3</v>
      </c>
      <c r="E25" s="38">
        <f>PC!W24</f>
        <v>3</v>
      </c>
      <c r="F25" s="38">
        <f>RE!W24</f>
        <v>3</v>
      </c>
      <c r="G25" s="38">
        <f>NERC!W24</f>
        <v>3</v>
      </c>
      <c r="H25" s="39">
        <f t="shared" si="0"/>
        <v>3</v>
      </c>
      <c r="I25" s="41">
        <f t="shared" si="1"/>
        <v>0</v>
      </c>
      <c r="J25" s="38">
        <f>OC!X24</f>
        <v>12</v>
      </c>
      <c r="K25" s="38">
        <f>PC!X24</f>
        <v>13</v>
      </c>
      <c r="L25" s="38">
        <f>RE!X24</f>
        <v>12</v>
      </c>
      <c r="M25" s="38">
        <f>NERC!X24</f>
        <v>13</v>
      </c>
      <c r="N25" s="40">
        <f t="shared" si="4"/>
        <v>12.5</v>
      </c>
      <c r="O25" s="41">
        <f t="shared" si="3"/>
        <v>1</v>
      </c>
    </row>
    <row r="26" spans="2:15" ht="25.8" customHeight="1" x14ac:dyDescent="0.3">
      <c r="B26" s="46" t="s">
        <v>85</v>
      </c>
      <c r="C26" s="33" t="s">
        <v>71</v>
      </c>
      <c r="D26" s="38">
        <f>OC!W25</f>
        <v>3</v>
      </c>
      <c r="E26" s="38">
        <f>PC!W25</f>
        <v>3</v>
      </c>
      <c r="F26" s="38">
        <f>RE!W25</f>
        <v>3</v>
      </c>
      <c r="G26" s="38">
        <f>NERC!W25</f>
        <v>3</v>
      </c>
      <c r="H26" s="39">
        <f t="shared" si="0"/>
        <v>3</v>
      </c>
      <c r="I26" s="41">
        <f t="shared" si="1"/>
        <v>0</v>
      </c>
      <c r="J26" s="38">
        <f>OC!X25</f>
        <v>12</v>
      </c>
      <c r="K26" s="38">
        <f>PC!X25</f>
        <v>13</v>
      </c>
      <c r="L26" s="38">
        <f>RE!X25</f>
        <v>12</v>
      </c>
      <c r="M26" s="38">
        <f>NERC!X25</f>
        <v>13</v>
      </c>
      <c r="N26" s="40">
        <f t="shared" si="4"/>
        <v>12.5</v>
      </c>
      <c r="O26" s="41">
        <f t="shared" si="3"/>
        <v>1</v>
      </c>
    </row>
    <row r="27" spans="2:15" ht="25.8" customHeight="1" x14ac:dyDescent="0.3">
      <c r="B27" s="46" t="s">
        <v>98</v>
      </c>
      <c r="C27" s="33" t="s">
        <v>44</v>
      </c>
      <c r="D27" s="38">
        <f>OC!W26</f>
        <v>3</v>
      </c>
      <c r="E27" s="38">
        <f>PC!W26</f>
        <v>3</v>
      </c>
      <c r="F27" s="38">
        <f>RE!W26</f>
        <v>2</v>
      </c>
      <c r="G27" s="38">
        <f>NERC!W26</f>
        <v>3</v>
      </c>
      <c r="H27" s="39">
        <f t="shared" si="0"/>
        <v>2.75</v>
      </c>
      <c r="I27" s="41">
        <f t="shared" si="1"/>
        <v>1</v>
      </c>
      <c r="J27" s="38">
        <f>OC!X26</f>
        <v>13</v>
      </c>
      <c r="K27" s="38">
        <f>PC!X26</f>
        <v>10</v>
      </c>
      <c r="L27" s="38">
        <f>RE!X26</f>
        <v>13</v>
      </c>
      <c r="M27" s="38">
        <f>NERC!X26</f>
        <v>13</v>
      </c>
      <c r="N27" s="40">
        <f t="shared" si="4"/>
        <v>12.25</v>
      </c>
      <c r="O27" s="41">
        <f t="shared" si="3"/>
        <v>3</v>
      </c>
    </row>
    <row r="28" spans="2:15" ht="25.8" customHeight="1" x14ac:dyDescent="0.3">
      <c r="B28" s="46" t="s">
        <v>98</v>
      </c>
      <c r="C28" s="33" t="s">
        <v>49</v>
      </c>
      <c r="D28" s="38">
        <f>OC!W27</f>
        <v>3</v>
      </c>
      <c r="E28" s="38">
        <f>PC!W27</f>
        <v>3</v>
      </c>
      <c r="F28" s="38">
        <f>RE!W27</f>
        <v>3</v>
      </c>
      <c r="G28" s="38">
        <f>NERC!W27</f>
        <v>3</v>
      </c>
      <c r="H28" s="39">
        <f t="shared" si="0"/>
        <v>3</v>
      </c>
      <c r="I28" s="41">
        <f t="shared" si="1"/>
        <v>0</v>
      </c>
      <c r="J28" s="38">
        <f>OC!X27</f>
        <v>13</v>
      </c>
      <c r="K28" s="38">
        <f>PC!X27</f>
        <v>10</v>
      </c>
      <c r="L28" s="38">
        <f>RE!X27</f>
        <v>13</v>
      </c>
      <c r="M28" s="38">
        <f>NERC!X27</f>
        <v>13</v>
      </c>
      <c r="N28" s="40">
        <f t="shared" si="4"/>
        <v>12.25</v>
      </c>
      <c r="O28" s="41">
        <f t="shared" si="3"/>
        <v>3</v>
      </c>
    </row>
    <row r="29" spans="2:15" ht="25.8" customHeight="1" x14ac:dyDescent="0.3">
      <c r="B29" s="46" t="s">
        <v>98</v>
      </c>
      <c r="C29" s="33" t="s">
        <v>52</v>
      </c>
      <c r="D29" s="38">
        <f>OC!W28</f>
        <v>3</v>
      </c>
      <c r="E29" s="38">
        <f>PC!W28</f>
        <v>3</v>
      </c>
      <c r="F29" s="38">
        <f>RE!W28</f>
        <v>3</v>
      </c>
      <c r="G29" s="38">
        <f>NERC!W28</f>
        <v>3</v>
      </c>
      <c r="H29" s="39">
        <f t="shared" si="0"/>
        <v>3</v>
      </c>
      <c r="I29" s="41">
        <f t="shared" si="1"/>
        <v>0</v>
      </c>
      <c r="J29" s="38">
        <f>OC!X28</f>
        <v>13</v>
      </c>
      <c r="K29" s="38">
        <f>PC!X28</f>
        <v>10</v>
      </c>
      <c r="L29" s="38">
        <f>RE!X28</f>
        <v>12</v>
      </c>
      <c r="M29" s="38">
        <f>NERC!X28</f>
        <v>13</v>
      </c>
      <c r="N29" s="40">
        <f t="shared" si="4"/>
        <v>12</v>
      </c>
      <c r="O29" s="41">
        <f t="shared" si="3"/>
        <v>3</v>
      </c>
    </row>
    <row r="30" spans="2:15" ht="25.8" customHeight="1" x14ac:dyDescent="0.3">
      <c r="B30" s="46" t="s">
        <v>98</v>
      </c>
      <c r="C30" s="33" t="s">
        <v>54</v>
      </c>
      <c r="D30" s="38">
        <f>OC!W29</f>
        <v>3</v>
      </c>
      <c r="E30" s="38">
        <f>PC!W29</f>
        <v>3</v>
      </c>
      <c r="F30" s="38">
        <f>RE!W29</f>
        <v>3</v>
      </c>
      <c r="G30" s="38">
        <f>NERC!W29</f>
        <v>3</v>
      </c>
      <c r="H30" s="39">
        <f t="shared" si="0"/>
        <v>3</v>
      </c>
      <c r="I30" s="41">
        <f t="shared" si="1"/>
        <v>0</v>
      </c>
      <c r="J30" s="38">
        <f>OC!X29</f>
        <v>13</v>
      </c>
      <c r="K30" s="38">
        <f>PC!X29</f>
        <v>10</v>
      </c>
      <c r="L30" s="38">
        <f>RE!X29</f>
        <v>11</v>
      </c>
      <c r="M30" s="38">
        <f>NERC!X29</f>
        <v>13</v>
      </c>
      <c r="N30" s="40">
        <f t="shared" si="4"/>
        <v>11.75</v>
      </c>
      <c r="O30" s="41">
        <f t="shared" si="3"/>
        <v>3</v>
      </c>
    </row>
    <row r="31" spans="2:15" ht="25.8" customHeight="1" x14ac:dyDescent="0.3">
      <c r="B31" s="46" t="s">
        <v>106</v>
      </c>
      <c r="C31" s="33" t="s">
        <v>44</v>
      </c>
      <c r="D31" s="38">
        <f>OC!W30</f>
        <v>3</v>
      </c>
      <c r="E31" s="38">
        <f>PC!W30</f>
        <v>2</v>
      </c>
      <c r="F31" s="38">
        <f>RE!W30</f>
        <v>3</v>
      </c>
      <c r="G31" s="38">
        <f>NERC!W30</f>
        <v>3</v>
      </c>
      <c r="H31" s="39">
        <f t="shared" si="0"/>
        <v>2.75</v>
      </c>
      <c r="I31" s="41">
        <f t="shared" si="1"/>
        <v>1</v>
      </c>
      <c r="J31" s="38">
        <f>OC!X30</f>
        <v>13</v>
      </c>
      <c r="K31" s="38">
        <f>PC!X30</f>
        <v>13</v>
      </c>
      <c r="L31" s="38">
        <f>RE!X30</f>
        <v>12</v>
      </c>
      <c r="M31" s="38">
        <f>NERC!X30</f>
        <v>13</v>
      </c>
      <c r="N31" s="40">
        <f t="shared" si="4"/>
        <v>12.75</v>
      </c>
      <c r="O31" s="41">
        <f t="shared" si="3"/>
        <v>1</v>
      </c>
    </row>
    <row r="32" spans="2:15" ht="25.8" customHeight="1" x14ac:dyDescent="0.3">
      <c r="B32" s="46" t="s">
        <v>106</v>
      </c>
      <c r="C32" s="33" t="s">
        <v>49</v>
      </c>
      <c r="D32" s="38">
        <f>OC!W31</f>
        <v>3</v>
      </c>
      <c r="E32" s="38">
        <f>PC!W31</f>
        <v>2</v>
      </c>
      <c r="F32" s="38">
        <f>RE!W31</f>
        <v>3</v>
      </c>
      <c r="G32" s="38">
        <f>NERC!W31</f>
        <v>3</v>
      </c>
      <c r="H32" s="39">
        <f t="shared" si="0"/>
        <v>2.75</v>
      </c>
      <c r="I32" s="41">
        <f t="shared" si="1"/>
        <v>1</v>
      </c>
      <c r="J32" s="38">
        <f>OC!X31</f>
        <v>13</v>
      </c>
      <c r="K32" s="38">
        <f>PC!X31</f>
        <v>13</v>
      </c>
      <c r="L32" s="38">
        <f>RE!X31</f>
        <v>12</v>
      </c>
      <c r="M32" s="38">
        <f>NERC!X31</f>
        <v>13</v>
      </c>
      <c r="N32" s="40">
        <f t="shared" si="4"/>
        <v>12.75</v>
      </c>
      <c r="O32" s="41">
        <f t="shared" si="3"/>
        <v>1</v>
      </c>
    </row>
    <row r="33" spans="2:15" ht="25.8" customHeight="1" x14ac:dyDescent="0.3">
      <c r="B33" s="46" t="s">
        <v>106</v>
      </c>
      <c r="C33" s="33" t="s">
        <v>52</v>
      </c>
      <c r="D33" s="38">
        <f>OC!W32</f>
        <v>3</v>
      </c>
      <c r="E33" s="38">
        <f>PC!W32</f>
        <v>2</v>
      </c>
      <c r="F33" s="38">
        <f>RE!W32</f>
        <v>2</v>
      </c>
      <c r="G33" s="38">
        <f>NERC!W32</f>
        <v>3</v>
      </c>
      <c r="H33" s="39">
        <f t="shared" si="0"/>
        <v>2.5</v>
      </c>
      <c r="I33" s="41">
        <f t="shared" si="1"/>
        <v>1</v>
      </c>
      <c r="J33" s="38">
        <f>OC!X32</f>
        <v>13</v>
      </c>
      <c r="K33" s="38">
        <f>PC!X32</f>
        <v>13</v>
      </c>
      <c r="L33" s="38">
        <f>RE!X32</f>
        <v>12</v>
      </c>
      <c r="M33" s="38">
        <f>NERC!X32</f>
        <v>13</v>
      </c>
      <c r="N33" s="40">
        <f t="shared" si="4"/>
        <v>12.75</v>
      </c>
      <c r="O33" s="41">
        <f t="shared" si="3"/>
        <v>1</v>
      </c>
    </row>
    <row r="34" spans="2:15" ht="25.8" customHeight="1" x14ac:dyDescent="0.3">
      <c r="B34" s="46" t="s">
        <v>106</v>
      </c>
      <c r="C34" s="33" t="s">
        <v>54</v>
      </c>
      <c r="D34" s="38">
        <f>OC!W33</f>
        <v>3</v>
      </c>
      <c r="E34" s="38">
        <f>PC!W33</f>
        <v>2</v>
      </c>
      <c r="F34" s="38">
        <f>RE!W33</f>
        <v>3</v>
      </c>
      <c r="G34" s="38">
        <f>NERC!W33</f>
        <v>3</v>
      </c>
      <c r="H34" s="39">
        <f t="shared" si="0"/>
        <v>2.75</v>
      </c>
      <c r="I34" s="41">
        <f t="shared" si="1"/>
        <v>1</v>
      </c>
      <c r="J34" s="38">
        <f>OC!X33</f>
        <v>13</v>
      </c>
      <c r="K34" s="38">
        <f>PC!X33</f>
        <v>13</v>
      </c>
      <c r="L34" s="38">
        <f>RE!X33</f>
        <v>12</v>
      </c>
      <c r="M34" s="38">
        <f>NERC!X33</f>
        <v>13</v>
      </c>
      <c r="N34" s="40">
        <f t="shared" si="4"/>
        <v>12.75</v>
      </c>
      <c r="O34" s="41">
        <f t="shared" si="3"/>
        <v>1</v>
      </c>
    </row>
    <row r="35" spans="2:15" ht="25.8" customHeight="1" x14ac:dyDescent="0.3">
      <c r="B35" s="46" t="s">
        <v>106</v>
      </c>
      <c r="C35" s="33" t="s">
        <v>65</v>
      </c>
      <c r="D35" s="38">
        <f>OC!W34</f>
        <v>3</v>
      </c>
      <c r="E35" s="38">
        <f>PC!W34</f>
        <v>2</v>
      </c>
      <c r="F35" s="38">
        <f>RE!W34</f>
        <v>3</v>
      </c>
      <c r="G35" s="38">
        <f>NERC!W34</f>
        <v>3</v>
      </c>
      <c r="H35" s="39">
        <f t="shared" si="0"/>
        <v>2.75</v>
      </c>
      <c r="I35" s="41">
        <f t="shared" si="1"/>
        <v>1</v>
      </c>
      <c r="J35" s="38">
        <f>OC!X34</f>
        <v>13</v>
      </c>
      <c r="K35" s="38">
        <f>PC!X34</f>
        <v>13</v>
      </c>
      <c r="L35" s="38">
        <f>RE!X34</f>
        <v>12</v>
      </c>
      <c r="M35" s="38">
        <f>NERC!X34</f>
        <v>13</v>
      </c>
      <c r="N35" s="40">
        <f t="shared" si="4"/>
        <v>12.75</v>
      </c>
      <c r="O35" s="41">
        <f t="shared" si="3"/>
        <v>1</v>
      </c>
    </row>
    <row r="36" spans="2:15" ht="25.8" customHeight="1" x14ac:dyDescent="0.3">
      <c r="B36" s="46" t="s">
        <v>117</v>
      </c>
      <c r="C36" s="33" t="s">
        <v>44</v>
      </c>
      <c r="D36" s="38">
        <f>OC!W35</f>
        <v>3</v>
      </c>
      <c r="E36" s="38">
        <f>PC!W35</f>
        <v>3</v>
      </c>
      <c r="F36" s="38">
        <f>RE!W35</f>
        <v>3</v>
      </c>
      <c r="G36" s="38">
        <f>NERC!W35</f>
        <v>3</v>
      </c>
      <c r="H36" s="39">
        <f t="shared" si="0"/>
        <v>3</v>
      </c>
      <c r="I36" s="41">
        <f t="shared" si="1"/>
        <v>0</v>
      </c>
      <c r="J36" s="38">
        <f>OC!X35</f>
        <v>13</v>
      </c>
      <c r="K36" s="38">
        <f>PC!X35</f>
        <v>12</v>
      </c>
      <c r="L36" s="38">
        <f>RE!X35</f>
        <v>13</v>
      </c>
      <c r="M36" s="38">
        <f>NERC!X35</f>
        <v>13</v>
      </c>
      <c r="N36" s="40">
        <f t="shared" si="4"/>
        <v>12.75</v>
      </c>
      <c r="O36" s="41">
        <f t="shared" si="3"/>
        <v>1</v>
      </c>
    </row>
    <row r="37" spans="2:15" ht="25.8" customHeight="1" x14ac:dyDescent="0.3">
      <c r="B37" s="46" t="s">
        <v>117</v>
      </c>
      <c r="C37" s="33" t="s">
        <v>49</v>
      </c>
      <c r="D37" s="38">
        <f>OC!W36</f>
        <v>3</v>
      </c>
      <c r="E37" s="38">
        <f>PC!W36</f>
        <v>3</v>
      </c>
      <c r="F37" s="38">
        <f>RE!W36</f>
        <v>3</v>
      </c>
      <c r="G37" s="38">
        <f>NERC!W36</f>
        <v>3</v>
      </c>
      <c r="H37" s="39">
        <f t="shared" si="0"/>
        <v>3</v>
      </c>
      <c r="I37" s="41">
        <f t="shared" si="1"/>
        <v>0</v>
      </c>
      <c r="J37" s="38">
        <f>OC!X36</f>
        <v>13</v>
      </c>
      <c r="K37" s="38">
        <f>PC!X36</f>
        <v>12</v>
      </c>
      <c r="L37" s="38">
        <f>RE!X36</f>
        <v>13</v>
      </c>
      <c r="M37" s="38">
        <f>NERC!X36</f>
        <v>13</v>
      </c>
      <c r="N37" s="40">
        <f t="shared" si="4"/>
        <v>12.75</v>
      </c>
      <c r="O37" s="41">
        <f t="shared" si="3"/>
        <v>1</v>
      </c>
    </row>
    <row r="38" spans="2:15" ht="25.8" customHeight="1" x14ac:dyDescent="0.3">
      <c r="B38" s="46" t="s">
        <v>117</v>
      </c>
      <c r="C38" s="33" t="s">
        <v>52</v>
      </c>
      <c r="D38" s="38">
        <f>OC!W37</f>
        <v>3</v>
      </c>
      <c r="E38" s="38">
        <f>PC!W37</f>
        <v>3</v>
      </c>
      <c r="F38" s="38">
        <f>RE!W37</f>
        <v>3</v>
      </c>
      <c r="G38" s="38">
        <f>NERC!W37</f>
        <v>3</v>
      </c>
      <c r="H38" s="39">
        <f t="shared" si="0"/>
        <v>3</v>
      </c>
      <c r="I38" s="41">
        <f t="shared" si="1"/>
        <v>0</v>
      </c>
      <c r="J38" s="38">
        <f>OC!X37</f>
        <v>13</v>
      </c>
      <c r="K38" s="38">
        <f>PC!X37</f>
        <v>12</v>
      </c>
      <c r="L38" s="38">
        <f>RE!X37</f>
        <v>13</v>
      </c>
      <c r="M38" s="38">
        <f>NERC!X37</f>
        <v>13</v>
      </c>
      <c r="N38" s="40">
        <f t="shared" si="4"/>
        <v>12.75</v>
      </c>
      <c r="O38" s="41">
        <f t="shared" si="3"/>
        <v>1</v>
      </c>
    </row>
    <row r="39" spans="2:15" ht="25.8" customHeight="1" x14ac:dyDescent="0.3">
      <c r="B39" s="46" t="s">
        <v>117</v>
      </c>
      <c r="C39" s="33" t="s">
        <v>54</v>
      </c>
      <c r="D39" s="38">
        <f>OC!W38</f>
        <v>3</v>
      </c>
      <c r="E39" s="38">
        <f>PC!W38</f>
        <v>3</v>
      </c>
      <c r="F39" s="38">
        <f>RE!W38</f>
        <v>3</v>
      </c>
      <c r="G39" s="38">
        <f>NERC!W38</f>
        <v>3</v>
      </c>
      <c r="H39" s="39">
        <f t="shared" si="0"/>
        <v>3</v>
      </c>
      <c r="I39" s="41">
        <f t="shared" si="1"/>
        <v>0</v>
      </c>
      <c r="J39" s="38">
        <f>OC!X38</f>
        <v>13</v>
      </c>
      <c r="K39" s="38">
        <f>PC!X38</f>
        <v>12</v>
      </c>
      <c r="L39" s="38">
        <f>RE!X38</f>
        <v>13</v>
      </c>
      <c r="M39" s="38">
        <f>NERC!X38</f>
        <v>13</v>
      </c>
      <c r="N39" s="40">
        <f t="shared" si="4"/>
        <v>12.75</v>
      </c>
      <c r="O39" s="41">
        <f t="shared" si="3"/>
        <v>1</v>
      </c>
    </row>
    <row r="40" spans="2:15" ht="25.8" customHeight="1" x14ac:dyDescent="0.3">
      <c r="B40" s="46" t="s">
        <v>124</v>
      </c>
      <c r="C40" s="33" t="s">
        <v>44</v>
      </c>
      <c r="D40" s="38">
        <f>OC!W39</f>
        <v>3</v>
      </c>
      <c r="E40" s="38">
        <f>PC!W39</f>
        <v>2</v>
      </c>
      <c r="F40" s="38">
        <f>RE!W39</f>
        <v>1</v>
      </c>
      <c r="G40" s="38">
        <f>NERC!W39</f>
        <v>2</v>
      </c>
      <c r="H40" s="39">
        <f t="shared" si="0"/>
        <v>2</v>
      </c>
      <c r="I40" s="41">
        <f t="shared" si="1"/>
        <v>2</v>
      </c>
      <c r="J40" s="38">
        <f>OC!X39</f>
        <v>13</v>
      </c>
      <c r="K40" s="38">
        <f>PC!X39</f>
        <v>13</v>
      </c>
      <c r="L40" s="38">
        <f>RE!X39</f>
        <v>11</v>
      </c>
      <c r="M40" s="38">
        <f>NERC!X39</f>
        <v>13</v>
      </c>
      <c r="N40" s="40">
        <f t="shared" si="4"/>
        <v>12.5</v>
      </c>
      <c r="O40" s="41">
        <f t="shared" si="3"/>
        <v>2</v>
      </c>
    </row>
    <row r="41" spans="2:15" ht="25.8" customHeight="1" x14ac:dyDescent="0.3">
      <c r="B41" s="46" t="s">
        <v>124</v>
      </c>
      <c r="C41" s="33" t="s">
        <v>49</v>
      </c>
      <c r="D41" s="38">
        <f>OC!W40</f>
        <v>3</v>
      </c>
      <c r="E41" s="38">
        <f>PC!W40</f>
        <v>2</v>
      </c>
      <c r="F41" s="38">
        <f>RE!W40</f>
        <v>2</v>
      </c>
      <c r="G41" s="38">
        <f>NERC!W40</f>
        <v>2</v>
      </c>
      <c r="H41" s="39">
        <f t="shared" si="0"/>
        <v>2.25</v>
      </c>
      <c r="I41" s="41">
        <f t="shared" si="1"/>
        <v>1</v>
      </c>
      <c r="J41" s="38">
        <f>OC!X40</f>
        <v>13</v>
      </c>
      <c r="K41" s="38">
        <f>PC!X40</f>
        <v>13</v>
      </c>
      <c r="L41" s="38">
        <f>RE!X40</f>
        <v>13</v>
      </c>
      <c r="M41" s="38">
        <f>NERC!X40</f>
        <v>13</v>
      </c>
      <c r="N41" s="40">
        <f t="shared" si="4"/>
        <v>13</v>
      </c>
      <c r="O41" s="41">
        <f t="shared" si="3"/>
        <v>0</v>
      </c>
    </row>
    <row r="42" spans="2:15" ht="25.8" customHeight="1" x14ac:dyDescent="0.3">
      <c r="B42" s="46" t="s">
        <v>124</v>
      </c>
      <c r="C42" s="33" t="s">
        <v>52</v>
      </c>
      <c r="D42" s="38">
        <f>OC!W41</f>
        <v>3</v>
      </c>
      <c r="E42" s="38">
        <f>PC!W41</f>
        <v>2</v>
      </c>
      <c r="F42" s="38">
        <f>RE!W41</f>
        <v>2</v>
      </c>
      <c r="G42" s="38">
        <f>NERC!W41</f>
        <v>2</v>
      </c>
      <c r="H42" s="39">
        <f t="shared" si="0"/>
        <v>2.25</v>
      </c>
      <c r="I42" s="41">
        <f t="shared" si="1"/>
        <v>1</v>
      </c>
      <c r="J42" s="38">
        <f>OC!X41</f>
        <v>13</v>
      </c>
      <c r="K42" s="38">
        <f>PC!X41</f>
        <v>13</v>
      </c>
      <c r="L42" s="38">
        <f>RE!X41</f>
        <v>13</v>
      </c>
      <c r="M42" s="38">
        <f>NERC!X41</f>
        <v>13</v>
      </c>
      <c r="N42" s="40">
        <f t="shared" si="4"/>
        <v>13</v>
      </c>
      <c r="O42" s="41">
        <f t="shared" si="3"/>
        <v>0</v>
      </c>
    </row>
    <row r="43" spans="2:15" ht="25.8" customHeight="1" x14ac:dyDescent="0.3">
      <c r="B43" s="46" t="s">
        <v>124</v>
      </c>
      <c r="C43" s="33" t="s">
        <v>54</v>
      </c>
      <c r="D43" s="38">
        <f>OC!W42</f>
        <v>3</v>
      </c>
      <c r="E43" s="38">
        <f>PC!W42</f>
        <v>2</v>
      </c>
      <c r="F43" s="38">
        <f>RE!W42</f>
        <v>3</v>
      </c>
      <c r="G43" s="38">
        <f>NERC!W42</f>
        <v>3</v>
      </c>
      <c r="H43" s="39">
        <f t="shared" si="0"/>
        <v>2.75</v>
      </c>
      <c r="I43" s="41">
        <f t="shared" si="1"/>
        <v>1</v>
      </c>
      <c r="J43" s="38">
        <f>OC!X42</f>
        <v>13</v>
      </c>
      <c r="K43" s="38">
        <f>PC!X42</f>
        <v>13</v>
      </c>
      <c r="L43" s="38">
        <f>RE!X42</f>
        <v>12</v>
      </c>
      <c r="M43" s="38">
        <f>NERC!X42</f>
        <v>13</v>
      </c>
      <c r="N43" s="40">
        <f t="shared" si="4"/>
        <v>12.75</v>
      </c>
      <c r="O43" s="41">
        <f t="shared" si="3"/>
        <v>1</v>
      </c>
    </row>
    <row r="44" spans="2:15" ht="25.8" customHeight="1" x14ac:dyDescent="0.3">
      <c r="B44" s="46" t="s">
        <v>133</v>
      </c>
      <c r="C44" s="33" t="s">
        <v>44</v>
      </c>
      <c r="D44" s="38">
        <f>OC!W43</f>
        <v>3</v>
      </c>
      <c r="E44" s="38">
        <f>PC!W43</f>
        <v>3</v>
      </c>
      <c r="F44" s="38">
        <f>RE!W43</f>
        <v>3</v>
      </c>
      <c r="G44" s="38">
        <f>NERC!W43</f>
        <v>3</v>
      </c>
      <c r="H44" s="39">
        <f t="shared" si="0"/>
        <v>3</v>
      </c>
      <c r="I44" s="41">
        <f t="shared" si="1"/>
        <v>0</v>
      </c>
      <c r="J44" s="38">
        <f>OC!X43</f>
        <v>13</v>
      </c>
      <c r="K44" s="38">
        <f>PC!X43</f>
        <v>13</v>
      </c>
      <c r="L44" s="38">
        <f>RE!X43</f>
        <v>12</v>
      </c>
      <c r="M44" s="38">
        <f>NERC!X43</f>
        <v>13</v>
      </c>
      <c r="N44" s="40">
        <f t="shared" si="4"/>
        <v>12.75</v>
      </c>
      <c r="O44" s="41">
        <f t="shared" si="3"/>
        <v>1</v>
      </c>
    </row>
    <row r="45" spans="2:15" ht="25.8" customHeight="1" x14ac:dyDescent="0.3">
      <c r="B45" s="46" t="s">
        <v>133</v>
      </c>
      <c r="C45" s="33" t="s">
        <v>49</v>
      </c>
      <c r="D45" s="38">
        <f>OC!W44</f>
        <v>3</v>
      </c>
      <c r="E45" s="38">
        <f>PC!W44</f>
        <v>3</v>
      </c>
      <c r="F45" s="38">
        <f>RE!W44</f>
        <v>2</v>
      </c>
      <c r="G45" s="38">
        <f>NERC!W44</f>
        <v>3</v>
      </c>
      <c r="H45" s="39">
        <f t="shared" si="0"/>
        <v>2.75</v>
      </c>
      <c r="I45" s="41">
        <f t="shared" si="1"/>
        <v>1</v>
      </c>
      <c r="J45" s="38">
        <f>OC!X44</f>
        <v>13</v>
      </c>
      <c r="K45" s="38">
        <f>PC!X44</f>
        <v>13</v>
      </c>
      <c r="L45" s="38">
        <f>RE!X44</f>
        <v>10</v>
      </c>
      <c r="M45" s="38">
        <f>NERC!X44</f>
        <v>13</v>
      </c>
      <c r="N45" s="40">
        <f t="shared" si="4"/>
        <v>12.25</v>
      </c>
      <c r="O45" s="41">
        <f t="shared" si="3"/>
        <v>3</v>
      </c>
    </row>
    <row r="46" spans="2:15" ht="25.8" customHeight="1" x14ac:dyDescent="0.3">
      <c r="B46" s="46" t="s">
        <v>133</v>
      </c>
      <c r="C46" s="33" t="s">
        <v>52</v>
      </c>
      <c r="D46" s="38">
        <f>OC!W45</f>
        <v>3</v>
      </c>
      <c r="E46" s="38">
        <f>PC!W45</f>
        <v>2</v>
      </c>
      <c r="F46" s="38">
        <f>RE!W45</f>
        <v>3</v>
      </c>
      <c r="G46" s="38">
        <f>NERC!W45</f>
        <v>3</v>
      </c>
      <c r="H46" s="39">
        <f t="shared" si="0"/>
        <v>2.75</v>
      </c>
      <c r="I46" s="41">
        <f t="shared" si="1"/>
        <v>1</v>
      </c>
      <c r="J46" s="38">
        <f>OC!X45</f>
        <v>13</v>
      </c>
      <c r="K46" s="38">
        <f>PC!X45</f>
        <v>11</v>
      </c>
      <c r="L46" s="38">
        <f>RE!X45</f>
        <v>10</v>
      </c>
      <c r="M46" s="38">
        <f>NERC!X45</f>
        <v>13</v>
      </c>
      <c r="N46" s="40">
        <f t="shared" si="4"/>
        <v>11.75</v>
      </c>
      <c r="O46" s="41">
        <f t="shared" si="3"/>
        <v>3</v>
      </c>
    </row>
    <row r="47" spans="2:15" ht="25.8" customHeight="1" x14ac:dyDescent="0.3">
      <c r="B47" s="46" t="s">
        <v>133</v>
      </c>
      <c r="C47" s="33" t="s">
        <v>54</v>
      </c>
      <c r="D47" s="38">
        <f>OC!W46</f>
        <v>3</v>
      </c>
      <c r="E47" s="38">
        <f>PC!W46</f>
        <v>2</v>
      </c>
      <c r="F47" s="38">
        <f>RE!W46</f>
        <v>3</v>
      </c>
      <c r="G47" s="38">
        <f>NERC!W46</f>
        <v>3</v>
      </c>
      <c r="H47" s="39">
        <f t="shared" si="0"/>
        <v>2.75</v>
      </c>
      <c r="I47" s="41">
        <f t="shared" si="1"/>
        <v>1</v>
      </c>
      <c r="J47" s="38">
        <f>OC!X46</f>
        <v>13</v>
      </c>
      <c r="K47" s="38">
        <f>PC!X46</f>
        <v>11</v>
      </c>
      <c r="L47" s="38">
        <f>RE!X46</f>
        <v>11</v>
      </c>
      <c r="M47" s="38">
        <f>NERC!X46</f>
        <v>13</v>
      </c>
      <c r="N47" s="40">
        <f t="shared" si="4"/>
        <v>12</v>
      </c>
      <c r="O47" s="41">
        <f t="shared" si="3"/>
        <v>2</v>
      </c>
    </row>
    <row r="48" spans="2:15" ht="25.8" customHeight="1" x14ac:dyDescent="0.3">
      <c r="B48" s="46" t="s">
        <v>133</v>
      </c>
      <c r="C48" s="33" t="s">
        <v>65</v>
      </c>
      <c r="D48" s="38">
        <f>OC!W47</f>
        <v>3</v>
      </c>
      <c r="E48" s="38">
        <f>PC!W47</f>
        <v>3</v>
      </c>
      <c r="F48" s="38">
        <f>RE!W47</f>
        <v>3</v>
      </c>
      <c r="G48" s="38">
        <f>NERC!W47</f>
        <v>3</v>
      </c>
      <c r="H48" s="39">
        <f t="shared" si="0"/>
        <v>3</v>
      </c>
      <c r="I48" s="41">
        <f t="shared" si="1"/>
        <v>0</v>
      </c>
      <c r="J48" s="38">
        <f>OC!X47</f>
        <v>13</v>
      </c>
      <c r="K48" s="38">
        <f>PC!X47</f>
        <v>13</v>
      </c>
      <c r="L48" s="38">
        <f>RE!X47</f>
        <v>11</v>
      </c>
      <c r="M48" s="38">
        <f>NERC!X47</f>
        <v>13</v>
      </c>
      <c r="N48" s="40">
        <f t="shared" si="4"/>
        <v>12.5</v>
      </c>
      <c r="O48" s="41">
        <f t="shared" si="3"/>
        <v>2</v>
      </c>
    </row>
    <row r="49" spans="1:15" ht="25.8" customHeight="1" x14ac:dyDescent="0.3">
      <c r="A49" s="35"/>
      <c r="B49" s="46" t="s">
        <v>133</v>
      </c>
      <c r="C49" s="33" t="s">
        <v>68</v>
      </c>
      <c r="D49" s="38">
        <f>OC!W48</f>
        <v>3</v>
      </c>
      <c r="E49" s="38">
        <f>PC!W48</f>
        <v>3</v>
      </c>
      <c r="F49" s="38">
        <f>RE!W48</f>
        <v>3</v>
      </c>
      <c r="G49" s="38">
        <f>NERC!W48</f>
        <v>3</v>
      </c>
      <c r="H49" s="39">
        <f t="shared" si="0"/>
        <v>3</v>
      </c>
      <c r="I49" s="41">
        <f t="shared" si="1"/>
        <v>0</v>
      </c>
      <c r="J49" s="38">
        <f>OC!X48</f>
        <v>13</v>
      </c>
      <c r="K49" s="38">
        <f>PC!X48</f>
        <v>13</v>
      </c>
      <c r="L49" s="38">
        <f>RE!X48</f>
        <v>11</v>
      </c>
      <c r="M49" s="38">
        <f>NERC!X48</f>
        <v>13</v>
      </c>
      <c r="N49" s="40">
        <f t="shared" si="4"/>
        <v>12.5</v>
      </c>
      <c r="O49" s="41">
        <f t="shared" si="3"/>
        <v>2</v>
      </c>
    </row>
    <row r="50" spans="1:15" ht="25.8" customHeight="1" x14ac:dyDescent="0.3">
      <c r="B50" s="46" t="s">
        <v>133</v>
      </c>
      <c r="C50" s="33" t="s">
        <v>71</v>
      </c>
      <c r="D50" s="38">
        <f>OC!W49</f>
        <v>3</v>
      </c>
      <c r="E50" s="38">
        <f>PC!W49</f>
        <v>3</v>
      </c>
      <c r="F50" s="38">
        <f>RE!W49</f>
        <v>3</v>
      </c>
      <c r="G50" s="38">
        <f>NERC!W49</f>
        <v>3</v>
      </c>
      <c r="H50" s="39">
        <f t="shared" si="0"/>
        <v>3</v>
      </c>
      <c r="I50" s="41">
        <f t="shared" si="1"/>
        <v>0</v>
      </c>
      <c r="J50" s="38">
        <f>OC!X49</f>
        <v>13</v>
      </c>
      <c r="K50" s="38">
        <f>PC!X49</f>
        <v>13</v>
      </c>
      <c r="L50" s="38">
        <f>RE!X49</f>
        <v>10</v>
      </c>
      <c r="M50" s="38">
        <f>NERC!X49</f>
        <v>13</v>
      </c>
      <c r="N50" s="40">
        <f t="shared" si="4"/>
        <v>12.25</v>
      </c>
      <c r="O50" s="41">
        <f t="shared" si="3"/>
        <v>3</v>
      </c>
    </row>
    <row r="51" spans="1:15" ht="25.8" customHeight="1" x14ac:dyDescent="0.3">
      <c r="B51" s="46" t="s">
        <v>133</v>
      </c>
      <c r="C51" s="33" t="s">
        <v>74</v>
      </c>
      <c r="D51" s="38">
        <f>OC!W50</f>
        <v>3</v>
      </c>
      <c r="E51" s="38">
        <f>PC!W50</f>
        <v>3</v>
      </c>
      <c r="F51" s="38">
        <f>RE!W50</f>
        <v>2</v>
      </c>
      <c r="G51" s="38">
        <f>NERC!W50</f>
        <v>3</v>
      </c>
      <c r="H51" s="39">
        <f t="shared" si="0"/>
        <v>2.75</v>
      </c>
      <c r="I51" s="41">
        <f t="shared" si="1"/>
        <v>1</v>
      </c>
      <c r="J51" s="38">
        <f>OC!X50</f>
        <v>13</v>
      </c>
      <c r="K51" s="38">
        <f>PC!X50</f>
        <v>13</v>
      </c>
      <c r="L51" s="38">
        <f>RE!X50</f>
        <v>11</v>
      </c>
      <c r="M51" s="38">
        <f>NERC!X50</f>
        <v>13</v>
      </c>
      <c r="N51" s="40">
        <f t="shared" si="4"/>
        <v>12.5</v>
      </c>
      <c r="O51" s="41">
        <f t="shared" si="3"/>
        <v>2</v>
      </c>
    </row>
  </sheetData>
  <autoFilter ref="B4:O51">
    <filterColumn colId="0" showButton="0"/>
    <filterColumn colId="2" showButton="0"/>
    <filterColumn colId="3" showButton="0"/>
    <filterColumn colId="4" showButton="0"/>
    <filterColumn colId="8" showButton="0"/>
    <filterColumn colId="9" showButton="0"/>
    <filterColumn colId="10" showButton="0"/>
  </autoFilter>
  <mergeCells count="5">
    <mergeCell ref="D4:G4"/>
    <mergeCell ref="J4:M4"/>
    <mergeCell ref="B3:C4"/>
    <mergeCell ref="H3:H4"/>
    <mergeCell ref="B1:O2"/>
  </mergeCells>
  <dataValidations count="1">
    <dataValidation type="list" allowBlank="1" showInputMessage="1" showErrorMessage="1" sqref="H5:H51">
      <formula1>ZeroThree</formula1>
    </dataValidation>
  </dataValidation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zoomScale="55" zoomScaleNormal="55" workbookViewId="0">
      <pane xSplit="3" ySplit="3" topLeftCell="D4" activePane="bottomRight" state="frozen"/>
      <selection pane="topRight" activeCell="D1" sqref="D1"/>
      <selection pane="bottomLeft" activeCell="A4" sqref="A4"/>
      <selection pane="bottomRight" activeCell="D4" sqref="D4"/>
    </sheetView>
  </sheetViews>
  <sheetFormatPr defaultRowHeight="14.4" x14ac:dyDescent="0.3"/>
  <cols>
    <col min="1" max="1" width="13.33203125" customWidth="1"/>
    <col min="2" max="2" width="14" customWidth="1"/>
    <col min="3" max="3" width="67.88671875" customWidth="1"/>
    <col min="4" max="4" width="24.6640625" customWidth="1"/>
    <col min="5" max="6" width="19.6640625" customWidth="1"/>
    <col min="7" max="7" width="22.6640625" bestFit="1" customWidth="1"/>
    <col min="8" max="8" width="20.21875" bestFit="1" customWidth="1"/>
    <col min="9" max="9" width="22.5546875" bestFit="1" customWidth="1"/>
    <col min="10" max="21" width="19.6640625" customWidth="1"/>
    <col min="22" max="22" width="19.6640625" style="35" customWidth="1"/>
    <col min="23" max="24" width="19.6640625" customWidth="1"/>
    <col min="25" max="25" width="67.88671875" style="111" customWidth="1"/>
    <col min="26" max="27" width="19.6640625" customWidth="1"/>
  </cols>
  <sheetData>
    <row r="1" spans="1:25" ht="18" x14ac:dyDescent="0.35">
      <c r="A1" s="51" t="s">
        <v>0</v>
      </c>
      <c r="B1" s="53" t="s">
        <v>150</v>
      </c>
      <c r="C1" s="55" t="s">
        <v>151</v>
      </c>
      <c r="D1" s="57" t="s">
        <v>152</v>
      </c>
      <c r="E1" s="60" t="s">
        <v>153</v>
      </c>
      <c r="F1" s="48" t="s">
        <v>154</v>
      </c>
      <c r="G1" s="63" t="s">
        <v>6</v>
      </c>
      <c r="H1" s="64"/>
      <c r="I1" s="64"/>
      <c r="J1" s="65" t="s">
        <v>7</v>
      </c>
      <c r="K1" s="65"/>
      <c r="L1" s="65"/>
      <c r="M1" s="65"/>
      <c r="N1" s="65"/>
      <c r="O1" s="65"/>
      <c r="P1" s="65"/>
      <c r="Q1" s="65"/>
      <c r="R1" s="65"/>
      <c r="S1" s="65"/>
      <c r="T1" s="65"/>
      <c r="U1" s="65"/>
      <c r="V1" s="65"/>
      <c r="W1" s="66" t="s">
        <v>8</v>
      </c>
      <c r="X1" s="68" t="s">
        <v>9</v>
      </c>
      <c r="Y1" s="70" t="s">
        <v>10</v>
      </c>
    </row>
    <row r="2" spans="1:25" ht="24.6" customHeight="1" x14ac:dyDescent="0.3">
      <c r="A2" s="51"/>
      <c r="B2" s="53"/>
      <c r="C2" s="55"/>
      <c r="D2" s="58"/>
      <c r="E2" s="61"/>
      <c r="F2" s="49"/>
      <c r="G2" s="2" t="s">
        <v>11</v>
      </c>
      <c r="H2" s="2" t="s">
        <v>12</v>
      </c>
      <c r="I2" s="2" t="s">
        <v>13</v>
      </c>
      <c r="J2" s="3" t="s">
        <v>14</v>
      </c>
      <c r="K2" s="3" t="s">
        <v>15</v>
      </c>
      <c r="L2" s="3" t="s">
        <v>16</v>
      </c>
      <c r="M2" s="3" t="s">
        <v>17</v>
      </c>
      <c r="N2" s="3" t="s">
        <v>18</v>
      </c>
      <c r="O2" s="3" t="s">
        <v>19</v>
      </c>
      <c r="P2" s="3" t="s">
        <v>20</v>
      </c>
      <c r="Q2" s="3" t="s">
        <v>21</v>
      </c>
      <c r="R2" s="3" t="s">
        <v>22</v>
      </c>
      <c r="S2" s="3" t="s">
        <v>23</v>
      </c>
      <c r="T2" s="3" t="s">
        <v>24</v>
      </c>
      <c r="U2" s="3" t="s">
        <v>25</v>
      </c>
      <c r="V2" s="3" t="s">
        <v>26</v>
      </c>
      <c r="W2" s="66"/>
      <c r="X2" s="68"/>
      <c r="Y2" s="70"/>
    </row>
    <row r="3" spans="1:25" ht="102.6" customHeight="1" x14ac:dyDescent="0.3">
      <c r="A3" s="52"/>
      <c r="B3" s="54"/>
      <c r="C3" s="56"/>
      <c r="D3" s="59"/>
      <c r="E3" s="62"/>
      <c r="F3" s="50"/>
      <c r="G3" s="24" t="s">
        <v>27</v>
      </c>
      <c r="H3" s="25" t="s">
        <v>28</v>
      </c>
      <c r="I3" s="24" t="s">
        <v>29</v>
      </c>
      <c r="J3" s="26" t="s">
        <v>30</v>
      </c>
      <c r="K3" s="7" t="s">
        <v>31</v>
      </c>
      <c r="L3" s="26" t="s">
        <v>32</v>
      </c>
      <c r="M3" s="27" t="s">
        <v>33</v>
      </c>
      <c r="N3" s="26" t="s">
        <v>34</v>
      </c>
      <c r="O3" s="27" t="s">
        <v>35</v>
      </c>
      <c r="P3" s="26" t="s">
        <v>36</v>
      </c>
      <c r="Q3" s="27" t="s">
        <v>37</v>
      </c>
      <c r="R3" s="26" t="s">
        <v>38</v>
      </c>
      <c r="S3" s="27" t="s">
        <v>39</v>
      </c>
      <c r="T3" s="26" t="s">
        <v>40</v>
      </c>
      <c r="U3" s="27" t="s">
        <v>41</v>
      </c>
      <c r="V3" s="26" t="s">
        <v>42</v>
      </c>
      <c r="W3" s="67"/>
      <c r="X3" s="69"/>
      <c r="Y3" s="71"/>
    </row>
    <row r="4" spans="1:25" ht="158.4" customHeight="1" x14ac:dyDescent="0.3">
      <c r="A4" s="28" t="s">
        <v>43</v>
      </c>
      <c r="B4" s="29" t="s">
        <v>44</v>
      </c>
      <c r="C4" s="29" t="s">
        <v>45</v>
      </c>
      <c r="D4" s="30" t="s">
        <v>46</v>
      </c>
      <c r="E4" s="30" t="s">
        <v>46</v>
      </c>
      <c r="F4" s="30" t="s">
        <v>47</v>
      </c>
      <c r="G4" s="30" t="s">
        <v>46</v>
      </c>
      <c r="H4" s="30" t="s">
        <v>46</v>
      </c>
      <c r="I4" s="30" t="s">
        <v>46</v>
      </c>
      <c r="J4" s="30" t="s">
        <v>46</v>
      </c>
      <c r="K4" s="30" t="s">
        <v>46</v>
      </c>
      <c r="L4" s="30" t="s">
        <v>46</v>
      </c>
      <c r="M4" s="30" t="s">
        <v>46</v>
      </c>
      <c r="N4" s="30" t="s">
        <v>46</v>
      </c>
      <c r="O4" s="30" t="s">
        <v>46</v>
      </c>
      <c r="P4" s="30" t="s">
        <v>46</v>
      </c>
      <c r="Q4" s="30" t="s">
        <v>46</v>
      </c>
      <c r="R4" s="30" t="s">
        <v>46</v>
      </c>
      <c r="S4" s="30" t="s">
        <v>46</v>
      </c>
      <c r="T4" s="30" t="s">
        <v>46</v>
      </c>
      <c r="U4" s="30" t="s">
        <v>46</v>
      </c>
      <c r="V4" s="34" t="s">
        <v>46</v>
      </c>
      <c r="W4" s="30">
        <f t="shared" ref="W4:W50" si="0">3-(COUNTIF(G4:I4,"no"))</f>
        <v>3</v>
      </c>
      <c r="X4" s="30">
        <f t="shared" ref="X4:X50" si="1">13-(COUNTIF(J4:V4,"no"))</f>
        <v>13</v>
      </c>
      <c r="Y4" s="13" t="s">
        <v>155</v>
      </c>
    </row>
    <row r="5" spans="1:25" ht="100.8" x14ac:dyDescent="0.3">
      <c r="A5" s="28" t="s">
        <v>43</v>
      </c>
      <c r="B5" s="29" t="s">
        <v>49</v>
      </c>
      <c r="C5" s="29" t="s">
        <v>50</v>
      </c>
      <c r="D5" s="30" t="s">
        <v>46</v>
      </c>
      <c r="E5" s="30" t="s">
        <v>46</v>
      </c>
      <c r="F5" s="30" t="s">
        <v>47</v>
      </c>
      <c r="G5" s="30" t="s">
        <v>46</v>
      </c>
      <c r="H5" s="30" t="s">
        <v>46</v>
      </c>
      <c r="I5" s="30" t="s">
        <v>46</v>
      </c>
      <c r="J5" s="30" t="s">
        <v>46</v>
      </c>
      <c r="K5" s="30" t="s">
        <v>46</v>
      </c>
      <c r="L5" s="30" t="s">
        <v>46</v>
      </c>
      <c r="M5" s="30" t="s">
        <v>46</v>
      </c>
      <c r="N5" s="30" t="s">
        <v>46</v>
      </c>
      <c r="O5" s="30" t="s">
        <v>46</v>
      </c>
      <c r="P5" s="30" t="s">
        <v>46</v>
      </c>
      <c r="Q5" s="30" t="s">
        <v>46</v>
      </c>
      <c r="R5" s="30" t="s">
        <v>46</v>
      </c>
      <c r="S5" s="30" t="s">
        <v>46</v>
      </c>
      <c r="T5" s="30" t="s">
        <v>46</v>
      </c>
      <c r="U5" s="30" t="s">
        <v>46</v>
      </c>
      <c r="V5" s="34" t="s">
        <v>46</v>
      </c>
      <c r="W5" s="30">
        <f t="shared" si="0"/>
        <v>3</v>
      </c>
      <c r="X5" s="30">
        <f t="shared" si="1"/>
        <v>13</v>
      </c>
      <c r="Y5" s="13" t="s">
        <v>156</v>
      </c>
    </row>
    <row r="6" spans="1:25" ht="100.8" x14ac:dyDescent="0.3">
      <c r="A6" s="28" t="s">
        <v>43</v>
      </c>
      <c r="B6" s="29" t="s">
        <v>52</v>
      </c>
      <c r="C6" s="29" t="s">
        <v>53</v>
      </c>
      <c r="D6" s="30" t="s">
        <v>46</v>
      </c>
      <c r="E6" s="30" t="s">
        <v>46</v>
      </c>
      <c r="F6" s="30" t="s">
        <v>47</v>
      </c>
      <c r="G6" s="30" t="s">
        <v>46</v>
      </c>
      <c r="H6" s="30" t="s">
        <v>46</v>
      </c>
      <c r="I6" s="30" t="s">
        <v>46</v>
      </c>
      <c r="J6" s="30" t="s">
        <v>46</v>
      </c>
      <c r="K6" s="30" t="s">
        <v>46</v>
      </c>
      <c r="L6" s="30" t="s">
        <v>46</v>
      </c>
      <c r="M6" s="30" t="s">
        <v>46</v>
      </c>
      <c r="N6" s="30" t="s">
        <v>46</v>
      </c>
      <c r="O6" s="30" t="s">
        <v>46</v>
      </c>
      <c r="P6" s="30" t="s">
        <v>46</v>
      </c>
      <c r="Q6" s="30" t="s">
        <v>46</v>
      </c>
      <c r="R6" s="30" t="s">
        <v>46</v>
      </c>
      <c r="S6" s="30" t="s">
        <v>46</v>
      </c>
      <c r="T6" s="30" t="s">
        <v>46</v>
      </c>
      <c r="U6" s="30" t="s">
        <v>46</v>
      </c>
      <c r="V6" s="34" t="s">
        <v>46</v>
      </c>
      <c r="W6" s="30">
        <f t="shared" si="0"/>
        <v>3</v>
      </c>
      <c r="X6" s="30">
        <f t="shared" si="1"/>
        <v>13</v>
      </c>
      <c r="Y6" s="13" t="s">
        <v>157</v>
      </c>
    </row>
    <row r="7" spans="1:25" ht="129.6" x14ac:dyDescent="0.3">
      <c r="A7" s="28" t="s">
        <v>43</v>
      </c>
      <c r="B7" s="29" t="s">
        <v>54</v>
      </c>
      <c r="C7" s="29" t="s">
        <v>55</v>
      </c>
      <c r="D7" s="30" t="s">
        <v>46</v>
      </c>
      <c r="E7" s="30" t="s">
        <v>46</v>
      </c>
      <c r="F7" s="30" t="s">
        <v>47</v>
      </c>
      <c r="G7" s="30" t="s">
        <v>46</v>
      </c>
      <c r="H7" s="30" t="s">
        <v>46</v>
      </c>
      <c r="I7" s="30" t="s">
        <v>46</v>
      </c>
      <c r="J7" s="30" t="s">
        <v>46</v>
      </c>
      <c r="K7" s="30" t="s">
        <v>46</v>
      </c>
      <c r="L7" s="30" t="s">
        <v>46</v>
      </c>
      <c r="M7" s="30" t="s">
        <v>46</v>
      </c>
      <c r="N7" s="30" t="s">
        <v>46</v>
      </c>
      <c r="O7" s="30" t="s">
        <v>46</v>
      </c>
      <c r="P7" s="30" t="s">
        <v>46</v>
      </c>
      <c r="Q7" s="30" t="s">
        <v>46</v>
      </c>
      <c r="R7" s="30" t="s">
        <v>46</v>
      </c>
      <c r="S7" s="30" t="s">
        <v>46</v>
      </c>
      <c r="T7" s="30" t="s">
        <v>46</v>
      </c>
      <c r="U7" s="30" t="s">
        <v>46</v>
      </c>
      <c r="V7" s="34" t="s">
        <v>46</v>
      </c>
      <c r="W7" s="30">
        <f t="shared" si="0"/>
        <v>3</v>
      </c>
      <c r="X7" s="30">
        <f t="shared" si="1"/>
        <v>13</v>
      </c>
      <c r="Y7" s="13" t="s">
        <v>158</v>
      </c>
    </row>
    <row r="8" spans="1:25" ht="136.19999999999999" customHeight="1" x14ac:dyDescent="0.3">
      <c r="A8" s="28" t="s">
        <v>56</v>
      </c>
      <c r="B8" s="29" t="s">
        <v>44</v>
      </c>
      <c r="C8" s="29" t="s">
        <v>57</v>
      </c>
      <c r="D8" s="30" t="s">
        <v>46</v>
      </c>
      <c r="E8" s="30" t="s">
        <v>46</v>
      </c>
      <c r="F8" s="30" t="s">
        <v>47</v>
      </c>
      <c r="G8" s="30" t="s">
        <v>46</v>
      </c>
      <c r="H8" s="30" t="s">
        <v>46</v>
      </c>
      <c r="I8" s="30" t="s">
        <v>46</v>
      </c>
      <c r="J8" s="30" t="s">
        <v>46</v>
      </c>
      <c r="K8" s="30" t="s">
        <v>46</v>
      </c>
      <c r="L8" s="30" t="s">
        <v>46</v>
      </c>
      <c r="M8" s="30" t="s">
        <v>46</v>
      </c>
      <c r="N8" s="30" t="s">
        <v>46</v>
      </c>
      <c r="O8" s="30" t="s">
        <v>46</v>
      </c>
      <c r="P8" s="30" t="s">
        <v>46</v>
      </c>
      <c r="Q8" s="30" t="s">
        <v>46</v>
      </c>
      <c r="R8" s="30" t="s">
        <v>46</v>
      </c>
      <c r="S8" s="30" t="s">
        <v>46</v>
      </c>
      <c r="T8" s="30" t="s">
        <v>46</v>
      </c>
      <c r="U8" s="30" t="s">
        <v>46</v>
      </c>
      <c r="V8" s="34" t="s">
        <v>46</v>
      </c>
      <c r="W8" s="30">
        <f t="shared" si="0"/>
        <v>3</v>
      </c>
      <c r="X8" s="30">
        <f t="shared" si="1"/>
        <v>13</v>
      </c>
      <c r="Y8" s="13" t="s">
        <v>159</v>
      </c>
    </row>
    <row r="9" spans="1:25" ht="86.4" x14ac:dyDescent="0.3">
      <c r="A9" s="28" t="s">
        <v>56</v>
      </c>
      <c r="B9" s="29" t="s">
        <v>49</v>
      </c>
      <c r="C9" s="29" t="s">
        <v>59</v>
      </c>
      <c r="D9" s="30" t="s">
        <v>46</v>
      </c>
      <c r="E9" s="30" t="s">
        <v>47</v>
      </c>
      <c r="F9" s="30" t="s">
        <v>46</v>
      </c>
      <c r="G9" s="30" t="s">
        <v>46</v>
      </c>
      <c r="H9" s="30" t="s">
        <v>46</v>
      </c>
      <c r="I9" s="30" t="s">
        <v>46</v>
      </c>
      <c r="J9" s="30" t="s">
        <v>46</v>
      </c>
      <c r="K9" s="30" t="s">
        <v>46</v>
      </c>
      <c r="L9" s="30" t="s">
        <v>46</v>
      </c>
      <c r="M9" s="30" t="s">
        <v>46</v>
      </c>
      <c r="N9" s="30" t="s">
        <v>46</v>
      </c>
      <c r="O9" s="30" t="s">
        <v>46</v>
      </c>
      <c r="P9" s="30" t="s">
        <v>46</v>
      </c>
      <c r="Q9" s="30" t="s">
        <v>46</v>
      </c>
      <c r="R9" s="30" t="s">
        <v>46</v>
      </c>
      <c r="S9" s="30" t="s">
        <v>46</v>
      </c>
      <c r="T9" s="30" t="s">
        <v>46</v>
      </c>
      <c r="U9" s="30" t="s">
        <v>46</v>
      </c>
      <c r="V9" s="34" t="s">
        <v>46</v>
      </c>
      <c r="W9" s="30">
        <f t="shared" si="0"/>
        <v>3</v>
      </c>
      <c r="X9" s="30">
        <f t="shared" si="1"/>
        <v>13</v>
      </c>
      <c r="Y9" s="13" t="s">
        <v>160</v>
      </c>
    </row>
    <row r="10" spans="1:25" ht="158.4" x14ac:dyDescent="0.3">
      <c r="A10" s="28" t="s">
        <v>56</v>
      </c>
      <c r="B10" s="29" t="s">
        <v>52</v>
      </c>
      <c r="C10" s="29" t="s">
        <v>61</v>
      </c>
      <c r="D10" s="30" t="s">
        <v>46</v>
      </c>
      <c r="E10" s="30" t="s">
        <v>46</v>
      </c>
      <c r="F10" s="30" t="s">
        <v>47</v>
      </c>
      <c r="G10" s="30" t="s">
        <v>46</v>
      </c>
      <c r="H10" s="30" t="s">
        <v>46</v>
      </c>
      <c r="I10" s="30" t="s">
        <v>46</v>
      </c>
      <c r="J10" s="30" t="s">
        <v>46</v>
      </c>
      <c r="K10" s="30" t="s">
        <v>46</v>
      </c>
      <c r="L10" s="30" t="s">
        <v>46</v>
      </c>
      <c r="M10" s="30" t="s">
        <v>46</v>
      </c>
      <c r="N10" s="30" t="s">
        <v>46</v>
      </c>
      <c r="O10" s="30" t="s">
        <v>46</v>
      </c>
      <c r="P10" s="30" t="s">
        <v>46</v>
      </c>
      <c r="Q10" s="30" t="s">
        <v>46</v>
      </c>
      <c r="R10" s="30" t="s">
        <v>46</v>
      </c>
      <c r="S10" s="30" t="s">
        <v>46</v>
      </c>
      <c r="T10" s="30" t="s">
        <v>46</v>
      </c>
      <c r="U10" s="30" t="s">
        <v>46</v>
      </c>
      <c r="V10" s="34" t="s">
        <v>46</v>
      </c>
      <c r="W10" s="30">
        <f t="shared" si="0"/>
        <v>3</v>
      </c>
      <c r="X10" s="30">
        <f t="shared" si="1"/>
        <v>13</v>
      </c>
      <c r="Y10" s="13" t="s">
        <v>159</v>
      </c>
    </row>
    <row r="11" spans="1:25" ht="100.8" x14ac:dyDescent="0.3">
      <c r="A11" s="28" t="s">
        <v>56</v>
      </c>
      <c r="B11" s="29" t="s">
        <v>54</v>
      </c>
      <c r="C11" s="29" t="s">
        <v>63</v>
      </c>
      <c r="D11" s="30" t="s">
        <v>46</v>
      </c>
      <c r="E11" s="30" t="s">
        <v>47</v>
      </c>
      <c r="F11" s="30" t="s">
        <v>46</v>
      </c>
      <c r="G11" s="30" t="s">
        <v>46</v>
      </c>
      <c r="H11" s="30" t="s">
        <v>46</v>
      </c>
      <c r="I11" s="30" t="s">
        <v>46</v>
      </c>
      <c r="J11" s="30" t="s">
        <v>46</v>
      </c>
      <c r="K11" s="30" t="s">
        <v>46</v>
      </c>
      <c r="L11" s="30" t="s">
        <v>46</v>
      </c>
      <c r="M11" s="30" t="s">
        <v>46</v>
      </c>
      <c r="N11" s="30" t="s">
        <v>46</v>
      </c>
      <c r="O11" s="30" t="s">
        <v>46</v>
      </c>
      <c r="P11" s="30" t="s">
        <v>46</v>
      </c>
      <c r="Q11" s="30" t="s">
        <v>46</v>
      </c>
      <c r="R11" s="30" t="s">
        <v>46</v>
      </c>
      <c r="S11" s="30" t="s">
        <v>46</v>
      </c>
      <c r="T11" s="30" t="s">
        <v>46</v>
      </c>
      <c r="U11" s="30" t="s">
        <v>46</v>
      </c>
      <c r="V11" s="34" t="s">
        <v>46</v>
      </c>
      <c r="W11" s="30">
        <f t="shared" si="0"/>
        <v>3</v>
      </c>
      <c r="X11" s="30">
        <f t="shared" si="1"/>
        <v>13</v>
      </c>
      <c r="Y11" s="13" t="s">
        <v>160</v>
      </c>
    </row>
    <row r="12" spans="1:25" ht="158.4" x14ac:dyDescent="0.3">
      <c r="A12" s="28" t="s">
        <v>56</v>
      </c>
      <c r="B12" s="29" t="s">
        <v>65</v>
      </c>
      <c r="C12" s="29" t="s">
        <v>66</v>
      </c>
      <c r="D12" s="30" t="s">
        <v>46</v>
      </c>
      <c r="E12" s="30" t="s">
        <v>46</v>
      </c>
      <c r="F12" s="30" t="s">
        <v>47</v>
      </c>
      <c r="G12" s="30" t="s">
        <v>46</v>
      </c>
      <c r="H12" s="30" t="s">
        <v>46</v>
      </c>
      <c r="I12" s="30" t="s">
        <v>46</v>
      </c>
      <c r="J12" s="30" t="s">
        <v>46</v>
      </c>
      <c r="K12" s="30" t="s">
        <v>46</v>
      </c>
      <c r="L12" s="30" t="s">
        <v>46</v>
      </c>
      <c r="M12" s="30" t="s">
        <v>46</v>
      </c>
      <c r="N12" s="30" t="s">
        <v>46</v>
      </c>
      <c r="O12" s="30" t="s">
        <v>46</v>
      </c>
      <c r="P12" s="30" t="s">
        <v>46</v>
      </c>
      <c r="Q12" s="30" t="s">
        <v>46</v>
      </c>
      <c r="R12" s="30" t="s">
        <v>46</v>
      </c>
      <c r="S12" s="30" t="s">
        <v>46</v>
      </c>
      <c r="T12" s="30" t="s">
        <v>46</v>
      </c>
      <c r="U12" s="30" t="s">
        <v>46</v>
      </c>
      <c r="V12" s="34" t="s">
        <v>46</v>
      </c>
      <c r="W12" s="30">
        <f t="shared" si="0"/>
        <v>3</v>
      </c>
      <c r="X12" s="30">
        <f t="shared" si="1"/>
        <v>13</v>
      </c>
      <c r="Y12" s="13" t="s">
        <v>159</v>
      </c>
    </row>
    <row r="13" spans="1:25" ht="100.8" x14ac:dyDescent="0.3">
      <c r="A13" s="28" t="s">
        <v>56</v>
      </c>
      <c r="B13" s="29" t="s">
        <v>68</v>
      </c>
      <c r="C13" s="29" t="s">
        <v>69</v>
      </c>
      <c r="D13" s="30" t="s">
        <v>46</v>
      </c>
      <c r="E13" s="30" t="s">
        <v>47</v>
      </c>
      <c r="F13" s="30" t="s">
        <v>46</v>
      </c>
      <c r="G13" s="30" t="s">
        <v>46</v>
      </c>
      <c r="H13" s="30" t="s">
        <v>46</v>
      </c>
      <c r="I13" s="30" t="s">
        <v>46</v>
      </c>
      <c r="J13" s="30" t="s">
        <v>46</v>
      </c>
      <c r="K13" s="30" t="s">
        <v>46</v>
      </c>
      <c r="L13" s="30" t="s">
        <v>46</v>
      </c>
      <c r="M13" s="30" t="s">
        <v>46</v>
      </c>
      <c r="N13" s="30" t="s">
        <v>46</v>
      </c>
      <c r="O13" s="30" t="s">
        <v>46</v>
      </c>
      <c r="P13" s="30" t="s">
        <v>46</v>
      </c>
      <c r="Q13" s="30" t="s">
        <v>46</v>
      </c>
      <c r="R13" s="30" t="s">
        <v>46</v>
      </c>
      <c r="S13" s="30" t="s">
        <v>46</v>
      </c>
      <c r="T13" s="30" t="s">
        <v>46</v>
      </c>
      <c r="U13" s="30" t="s">
        <v>46</v>
      </c>
      <c r="V13" s="34" t="s">
        <v>46</v>
      </c>
      <c r="W13" s="30">
        <f t="shared" si="0"/>
        <v>3</v>
      </c>
      <c r="X13" s="30">
        <f t="shared" si="1"/>
        <v>13</v>
      </c>
      <c r="Y13" s="13" t="s">
        <v>160</v>
      </c>
    </row>
    <row r="14" spans="1:25" ht="100.8" x14ac:dyDescent="0.3">
      <c r="A14" s="28" t="s">
        <v>56</v>
      </c>
      <c r="B14" s="29" t="s">
        <v>71</v>
      </c>
      <c r="C14" s="29" t="s">
        <v>72</v>
      </c>
      <c r="D14" s="30" t="s">
        <v>46</v>
      </c>
      <c r="E14" s="30" t="s">
        <v>46</v>
      </c>
      <c r="F14" s="30" t="s">
        <v>47</v>
      </c>
      <c r="G14" s="30" t="s">
        <v>46</v>
      </c>
      <c r="H14" s="30" t="s">
        <v>46</v>
      </c>
      <c r="I14" s="30" t="s">
        <v>46</v>
      </c>
      <c r="J14" s="30" t="s">
        <v>46</v>
      </c>
      <c r="K14" s="30" t="s">
        <v>46</v>
      </c>
      <c r="L14" s="30" t="s">
        <v>46</v>
      </c>
      <c r="M14" s="30" t="s">
        <v>46</v>
      </c>
      <c r="N14" s="30" t="s">
        <v>46</v>
      </c>
      <c r="O14" s="30" t="s">
        <v>46</v>
      </c>
      <c r="P14" s="30" t="s">
        <v>46</v>
      </c>
      <c r="Q14" s="30" t="s">
        <v>46</v>
      </c>
      <c r="R14" s="30" t="s">
        <v>46</v>
      </c>
      <c r="S14" s="30" t="s">
        <v>46</v>
      </c>
      <c r="T14" s="30" t="s">
        <v>46</v>
      </c>
      <c r="U14" s="30" t="s">
        <v>46</v>
      </c>
      <c r="V14" s="34" t="s">
        <v>46</v>
      </c>
      <c r="W14" s="30">
        <f t="shared" si="0"/>
        <v>3</v>
      </c>
      <c r="X14" s="30">
        <f t="shared" si="1"/>
        <v>13</v>
      </c>
      <c r="Y14" s="13" t="s">
        <v>159</v>
      </c>
    </row>
    <row r="15" spans="1:25" ht="86.4" x14ac:dyDescent="0.3">
      <c r="A15" s="28" t="s">
        <v>56</v>
      </c>
      <c r="B15" s="29" t="s">
        <v>74</v>
      </c>
      <c r="C15" s="29" t="s">
        <v>75</v>
      </c>
      <c r="D15" s="30" t="s">
        <v>46</v>
      </c>
      <c r="E15" s="30" t="s">
        <v>46</v>
      </c>
      <c r="F15" s="30" t="s">
        <v>47</v>
      </c>
      <c r="G15" s="30" t="s">
        <v>46</v>
      </c>
      <c r="H15" s="30" t="s">
        <v>46</v>
      </c>
      <c r="I15" s="30" t="s">
        <v>46</v>
      </c>
      <c r="J15" s="30" t="s">
        <v>46</v>
      </c>
      <c r="K15" s="30" t="s">
        <v>46</v>
      </c>
      <c r="L15" s="30" t="s">
        <v>46</v>
      </c>
      <c r="M15" s="30" t="s">
        <v>46</v>
      </c>
      <c r="N15" s="30" t="s">
        <v>46</v>
      </c>
      <c r="O15" s="30" t="s">
        <v>46</v>
      </c>
      <c r="P15" s="30" t="s">
        <v>46</v>
      </c>
      <c r="Q15" s="30" t="s">
        <v>46</v>
      </c>
      <c r="R15" s="30" t="s">
        <v>46</v>
      </c>
      <c r="S15" s="30" t="s">
        <v>46</v>
      </c>
      <c r="T15" s="30" t="s">
        <v>46</v>
      </c>
      <c r="U15" s="30" t="s">
        <v>46</v>
      </c>
      <c r="V15" s="34" t="s">
        <v>46</v>
      </c>
      <c r="W15" s="30">
        <f t="shared" si="0"/>
        <v>3</v>
      </c>
      <c r="X15" s="30">
        <f t="shared" si="1"/>
        <v>13</v>
      </c>
      <c r="Y15" s="13" t="s">
        <v>159</v>
      </c>
    </row>
    <row r="16" spans="1:25" ht="86.4" x14ac:dyDescent="0.3">
      <c r="A16" s="28" t="s">
        <v>161</v>
      </c>
      <c r="B16" s="29" t="s">
        <v>77</v>
      </c>
      <c r="C16" s="29" t="s">
        <v>78</v>
      </c>
      <c r="D16" s="30" t="s">
        <v>46</v>
      </c>
      <c r="E16" s="30" t="s">
        <v>47</v>
      </c>
      <c r="F16" s="30" t="s">
        <v>46</v>
      </c>
      <c r="G16" s="30" t="s">
        <v>46</v>
      </c>
      <c r="H16" s="30" t="s">
        <v>46</v>
      </c>
      <c r="I16" s="30" t="s">
        <v>46</v>
      </c>
      <c r="J16" s="30" t="s">
        <v>46</v>
      </c>
      <c r="K16" s="30" t="s">
        <v>46</v>
      </c>
      <c r="L16" s="30" t="s">
        <v>46</v>
      </c>
      <c r="M16" s="30" t="s">
        <v>46</v>
      </c>
      <c r="N16" s="30" t="s">
        <v>46</v>
      </c>
      <c r="O16" s="30" t="s">
        <v>46</v>
      </c>
      <c r="P16" s="30" t="s">
        <v>46</v>
      </c>
      <c r="Q16" s="30" t="s">
        <v>47</v>
      </c>
      <c r="R16" s="30" t="s">
        <v>46</v>
      </c>
      <c r="S16" s="30" t="s">
        <v>46</v>
      </c>
      <c r="T16" s="30" t="s">
        <v>46</v>
      </c>
      <c r="U16" s="30" t="s">
        <v>46</v>
      </c>
      <c r="V16" s="34" t="s">
        <v>47</v>
      </c>
      <c r="W16" s="30">
        <f t="shared" si="0"/>
        <v>3</v>
      </c>
      <c r="X16" s="30">
        <f t="shared" si="1"/>
        <v>11</v>
      </c>
      <c r="Y16" s="13" t="s">
        <v>162</v>
      </c>
    </row>
    <row r="17" spans="1:25" ht="72" x14ac:dyDescent="0.3">
      <c r="A17" s="28" t="s">
        <v>56</v>
      </c>
      <c r="B17" s="29" t="s">
        <v>80</v>
      </c>
      <c r="C17" s="29" t="s">
        <v>81</v>
      </c>
      <c r="D17" s="30" t="s">
        <v>46</v>
      </c>
      <c r="E17" s="30" t="s">
        <v>46</v>
      </c>
      <c r="F17" s="30" t="s">
        <v>47</v>
      </c>
      <c r="G17" s="30" t="s">
        <v>46</v>
      </c>
      <c r="H17" s="30" t="s">
        <v>46</v>
      </c>
      <c r="I17" s="30" t="s">
        <v>46</v>
      </c>
      <c r="J17" s="30" t="s">
        <v>46</v>
      </c>
      <c r="K17" s="30" t="s">
        <v>46</v>
      </c>
      <c r="L17" s="30" t="s">
        <v>46</v>
      </c>
      <c r="M17" s="30" t="s">
        <v>46</v>
      </c>
      <c r="N17" s="30" t="s">
        <v>46</v>
      </c>
      <c r="O17" s="30" t="s">
        <v>46</v>
      </c>
      <c r="P17" s="30" t="s">
        <v>46</v>
      </c>
      <c r="Q17" s="30" t="s">
        <v>47</v>
      </c>
      <c r="R17" s="30" t="s">
        <v>46</v>
      </c>
      <c r="S17" s="30" t="s">
        <v>46</v>
      </c>
      <c r="T17" s="30" t="s">
        <v>46</v>
      </c>
      <c r="U17" s="30" t="s">
        <v>46</v>
      </c>
      <c r="V17" s="34" t="s">
        <v>46</v>
      </c>
      <c r="W17" s="30">
        <f t="shared" si="0"/>
        <v>3</v>
      </c>
      <c r="X17" s="30">
        <f t="shared" si="1"/>
        <v>12</v>
      </c>
      <c r="Y17" s="13" t="s">
        <v>163</v>
      </c>
    </row>
    <row r="18" spans="1:25" ht="86.4" x14ac:dyDescent="0.3">
      <c r="A18" s="28" t="s">
        <v>56</v>
      </c>
      <c r="B18" s="29" t="s">
        <v>82</v>
      </c>
      <c r="C18" s="29" t="s">
        <v>83</v>
      </c>
      <c r="D18" s="30" t="s">
        <v>46</v>
      </c>
      <c r="E18" s="30" t="s">
        <v>46</v>
      </c>
      <c r="F18" s="30" t="s">
        <v>46</v>
      </c>
      <c r="G18" s="30" t="s">
        <v>46</v>
      </c>
      <c r="H18" s="30" t="s">
        <v>46</v>
      </c>
      <c r="I18" s="30" t="s">
        <v>46</v>
      </c>
      <c r="J18" s="30" t="s">
        <v>46</v>
      </c>
      <c r="K18" s="30" t="s">
        <v>46</v>
      </c>
      <c r="L18" s="30" t="s">
        <v>46</v>
      </c>
      <c r="M18" s="30" t="s">
        <v>46</v>
      </c>
      <c r="N18" s="30" t="s">
        <v>46</v>
      </c>
      <c r="O18" s="30" t="s">
        <v>46</v>
      </c>
      <c r="P18" s="30" t="s">
        <v>46</v>
      </c>
      <c r="Q18" s="30" t="s">
        <v>46</v>
      </c>
      <c r="R18" s="30" t="s">
        <v>46</v>
      </c>
      <c r="S18" s="30" t="s">
        <v>46</v>
      </c>
      <c r="T18" s="30" t="s">
        <v>46</v>
      </c>
      <c r="U18" s="30" t="s">
        <v>46</v>
      </c>
      <c r="V18" s="34" t="s">
        <v>46</v>
      </c>
      <c r="W18" s="30">
        <f t="shared" si="0"/>
        <v>3</v>
      </c>
      <c r="X18" s="30">
        <f t="shared" si="1"/>
        <v>13</v>
      </c>
      <c r="Y18" s="13" t="s">
        <v>164</v>
      </c>
    </row>
    <row r="19" spans="1:25" ht="388.8" x14ac:dyDescent="0.3">
      <c r="A19" s="28" t="s">
        <v>85</v>
      </c>
      <c r="B19" s="29" t="s">
        <v>44</v>
      </c>
      <c r="C19" s="29" t="s">
        <v>86</v>
      </c>
      <c r="D19" s="30" t="s">
        <v>46</v>
      </c>
      <c r="E19" s="30" t="s">
        <v>47</v>
      </c>
      <c r="F19" s="30" t="s">
        <v>46</v>
      </c>
      <c r="G19" s="30" t="s">
        <v>46</v>
      </c>
      <c r="H19" s="30" t="s">
        <v>46</v>
      </c>
      <c r="I19" s="30" t="s">
        <v>46</v>
      </c>
      <c r="J19" s="30" t="s">
        <v>46</v>
      </c>
      <c r="K19" s="30" t="s">
        <v>47</v>
      </c>
      <c r="L19" s="30" t="s">
        <v>46</v>
      </c>
      <c r="M19" s="30" t="s">
        <v>46</v>
      </c>
      <c r="N19" s="30" t="s">
        <v>46</v>
      </c>
      <c r="O19" s="30" t="s">
        <v>46</v>
      </c>
      <c r="P19" s="30" t="s">
        <v>46</v>
      </c>
      <c r="Q19" s="30" t="s">
        <v>46</v>
      </c>
      <c r="R19" s="30" t="s">
        <v>46</v>
      </c>
      <c r="S19" s="30" t="s">
        <v>46</v>
      </c>
      <c r="T19" s="30" t="s">
        <v>46</v>
      </c>
      <c r="U19" s="30" t="s">
        <v>46</v>
      </c>
      <c r="V19" s="34" t="s">
        <v>47</v>
      </c>
      <c r="W19" s="30">
        <f t="shared" si="0"/>
        <v>3</v>
      </c>
      <c r="X19" s="30">
        <f t="shared" si="1"/>
        <v>11</v>
      </c>
      <c r="Y19" s="13" t="s">
        <v>165</v>
      </c>
    </row>
    <row r="20" spans="1:25" ht="86.4" x14ac:dyDescent="0.3">
      <c r="A20" s="28" t="s">
        <v>85</v>
      </c>
      <c r="B20" s="29" t="s">
        <v>49</v>
      </c>
      <c r="C20" s="29" t="s">
        <v>88</v>
      </c>
      <c r="D20" s="30" t="s">
        <v>46</v>
      </c>
      <c r="E20" s="30" t="s">
        <v>47</v>
      </c>
      <c r="F20" s="30" t="s">
        <v>46</v>
      </c>
      <c r="G20" s="30" t="s">
        <v>46</v>
      </c>
      <c r="H20" s="30" t="s">
        <v>46</v>
      </c>
      <c r="I20" s="30" t="s">
        <v>46</v>
      </c>
      <c r="J20" s="30" t="s">
        <v>46</v>
      </c>
      <c r="K20" s="30" t="s">
        <v>46</v>
      </c>
      <c r="L20" s="30" t="s">
        <v>46</v>
      </c>
      <c r="M20" s="30" t="s">
        <v>46</v>
      </c>
      <c r="N20" s="30" t="s">
        <v>46</v>
      </c>
      <c r="O20" s="30" t="s">
        <v>46</v>
      </c>
      <c r="P20" s="30" t="s">
        <v>46</v>
      </c>
      <c r="Q20" s="30" t="s">
        <v>46</v>
      </c>
      <c r="R20" s="30" t="s">
        <v>46</v>
      </c>
      <c r="S20" s="30" t="s">
        <v>46</v>
      </c>
      <c r="T20" s="30" t="s">
        <v>46</v>
      </c>
      <c r="U20" s="30" t="s">
        <v>46</v>
      </c>
      <c r="V20" s="34" t="s">
        <v>46</v>
      </c>
      <c r="W20" s="30">
        <f t="shared" si="0"/>
        <v>3</v>
      </c>
      <c r="X20" s="30">
        <f t="shared" si="1"/>
        <v>13</v>
      </c>
      <c r="Y20" s="13" t="s">
        <v>166</v>
      </c>
    </row>
    <row r="21" spans="1:25" ht="115.2" x14ac:dyDescent="0.3">
      <c r="A21" s="28" t="s">
        <v>85</v>
      </c>
      <c r="B21" s="29" t="s">
        <v>52</v>
      </c>
      <c r="C21" s="29" t="s">
        <v>89</v>
      </c>
      <c r="D21" s="30" t="s">
        <v>46</v>
      </c>
      <c r="E21" s="30" t="s">
        <v>47</v>
      </c>
      <c r="F21" s="30" t="s">
        <v>46</v>
      </c>
      <c r="G21" s="30" t="s">
        <v>46</v>
      </c>
      <c r="H21" s="30" t="s">
        <v>46</v>
      </c>
      <c r="I21" s="30" t="s">
        <v>46</v>
      </c>
      <c r="J21" s="30" t="s">
        <v>46</v>
      </c>
      <c r="K21" s="30" t="s">
        <v>46</v>
      </c>
      <c r="L21" s="30" t="s">
        <v>46</v>
      </c>
      <c r="M21" s="30" t="s">
        <v>46</v>
      </c>
      <c r="N21" s="30" t="s">
        <v>46</v>
      </c>
      <c r="O21" s="30" t="s">
        <v>46</v>
      </c>
      <c r="P21" s="30" t="s">
        <v>46</v>
      </c>
      <c r="Q21" s="30" t="s">
        <v>46</v>
      </c>
      <c r="R21" s="30" t="s">
        <v>46</v>
      </c>
      <c r="S21" s="30" t="s">
        <v>46</v>
      </c>
      <c r="T21" s="30" t="s">
        <v>46</v>
      </c>
      <c r="U21" s="30" t="s">
        <v>46</v>
      </c>
      <c r="V21" s="34" t="s">
        <v>46</v>
      </c>
      <c r="W21" s="30">
        <f t="shared" si="0"/>
        <v>3</v>
      </c>
      <c r="X21" s="30">
        <f t="shared" si="1"/>
        <v>13</v>
      </c>
      <c r="Y21" s="13" t="s">
        <v>166</v>
      </c>
    </row>
    <row r="22" spans="1:25" ht="158.4" x14ac:dyDescent="0.3">
      <c r="A22" s="28" t="s">
        <v>85</v>
      </c>
      <c r="B22" s="29" t="s">
        <v>54</v>
      </c>
      <c r="C22" s="29" t="s">
        <v>90</v>
      </c>
      <c r="D22" s="30" t="s">
        <v>46</v>
      </c>
      <c r="E22" s="30" t="s">
        <v>47</v>
      </c>
      <c r="F22" s="30" t="s">
        <v>46</v>
      </c>
      <c r="G22" s="30" t="s">
        <v>46</v>
      </c>
      <c r="H22" s="30" t="s">
        <v>46</v>
      </c>
      <c r="I22" s="30" t="s">
        <v>46</v>
      </c>
      <c r="J22" s="30" t="s">
        <v>46</v>
      </c>
      <c r="K22" s="30" t="s">
        <v>46</v>
      </c>
      <c r="L22" s="30" t="s">
        <v>46</v>
      </c>
      <c r="M22" s="30" t="s">
        <v>46</v>
      </c>
      <c r="N22" s="30" t="s">
        <v>46</v>
      </c>
      <c r="O22" s="30" t="s">
        <v>46</v>
      </c>
      <c r="P22" s="30" t="s">
        <v>46</v>
      </c>
      <c r="Q22" s="30" t="s">
        <v>46</v>
      </c>
      <c r="R22" s="30" t="s">
        <v>46</v>
      </c>
      <c r="S22" s="30" t="s">
        <v>46</v>
      </c>
      <c r="T22" s="30" t="s">
        <v>46</v>
      </c>
      <c r="U22" s="30" t="s">
        <v>46</v>
      </c>
      <c r="V22" s="34" t="s">
        <v>46</v>
      </c>
      <c r="W22" s="30">
        <f t="shared" si="0"/>
        <v>3</v>
      </c>
      <c r="X22" s="30">
        <f t="shared" si="1"/>
        <v>13</v>
      </c>
      <c r="Y22" s="13" t="s">
        <v>166</v>
      </c>
    </row>
    <row r="23" spans="1:25" ht="158.4" x14ac:dyDescent="0.3">
      <c r="A23" s="28" t="s">
        <v>85</v>
      </c>
      <c r="B23" s="29" t="s">
        <v>65</v>
      </c>
      <c r="C23" s="29" t="s">
        <v>92</v>
      </c>
      <c r="D23" s="30" t="s">
        <v>46</v>
      </c>
      <c r="E23" s="30" t="s">
        <v>46</v>
      </c>
      <c r="F23" s="30" t="s">
        <v>47</v>
      </c>
      <c r="G23" s="30" t="s">
        <v>46</v>
      </c>
      <c r="H23" s="30" t="s">
        <v>46</v>
      </c>
      <c r="I23" s="30" t="s">
        <v>46</v>
      </c>
      <c r="J23" s="30" t="s">
        <v>46</v>
      </c>
      <c r="K23" s="30" t="s">
        <v>46</v>
      </c>
      <c r="L23" s="30" t="s">
        <v>46</v>
      </c>
      <c r="M23" s="30" t="s">
        <v>46</v>
      </c>
      <c r="N23" s="30" t="s">
        <v>46</v>
      </c>
      <c r="O23" s="30" t="s">
        <v>46</v>
      </c>
      <c r="P23" s="30" t="s">
        <v>46</v>
      </c>
      <c r="Q23" s="30" t="s">
        <v>46</v>
      </c>
      <c r="R23" s="30" t="s">
        <v>46</v>
      </c>
      <c r="S23" s="30" t="s">
        <v>46</v>
      </c>
      <c r="T23" s="30" t="s">
        <v>46</v>
      </c>
      <c r="U23" s="30" t="s">
        <v>46</v>
      </c>
      <c r="V23" s="34" t="s">
        <v>47</v>
      </c>
      <c r="W23" s="30">
        <f t="shared" si="0"/>
        <v>3</v>
      </c>
      <c r="X23" s="30">
        <f t="shared" si="1"/>
        <v>12</v>
      </c>
      <c r="Y23" s="13" t="s">
        <v>167</v>
      </c>
    </row>
    <row r="24" spans="1:25" ht="115.2" x14ac:dyDescent="0.3">
      <c r="A24" s="28" t="s">
        <v>85</v>
      </c>
      <c r="B24" s="29" t="s">
        <v>68</v>
      </c>
      <c r="C24" s="29" t="s">
        <v>94</v>
      </c>
      <c r="D24" s="30" t="s">
        <v>46</v>
      </c>
      <c r="E24" s="30" t="s">
        <v>46</v>
      </c>
      <c r="F24" s="30" t="s">
        <v>47</v>
      </c>
      <c r="G24" s="30" t="s">
        <v>46</v>
      </c>
      <c r="H24" s="30" t="s">
        <v>46</v>
      </c>
      <c r="I24" s="30" t="s">
        <v>46</v>
      </c>
      <c r="J24" s="30" t="s">
        <v>46</v>
      </c>
      <c r="K24" s="30" t="s">
        <v>46</v>
      </c>
      <c r="L24" s="30" t="s">
        <v>46</v>
      </c>
      <c r="M24" s="30" t="s">
        <v>46</v>
      </c>
      <c r="N24" s="30" t="s">
        <v>46</v>
      </c>
      <c r="O24" s="30" t="s">
        <v>46</v>
      </c>
      <c r="P24" s="30" t="s">
        <v>46</v>
      </c>
      <c r="Q24" s="30" t="s">
        <v>46</v>
      </c>
      <c r="R24" s="30" t="s">
        <v>46</v>
      </c>
      <c r="S24" s="30" t="s">
        <v>46</v>
      </c>
      <c r="T24" s="30" t="s">
        <v>46</v>
      </c>
      <c r="U24" s="30" t="s">
        <v>46</v>
      </c>
      <c r="V24" s="34" t="s">
        <v>47</v>
      </c>
      <c r="W24" s="30">
        <f t="shared" si="0"/>
        <v>3</v>
      </c>
      <c r="X24" s="30">
        <f t="shared" si="1"/>
        <v>12</v>
      </c>
      <c r="Y24" s="13" t="s">
        <v>167</v>
      </c>
    </row>
    <row r="25" spans="1:25" ht="72" x14ac:dyDescent="0.3">
      <c r="A25" s="28" t="s">
        <v>85</v>
      </c>
      <c r="B25" s="29" t="s">
        <v>71</v>
      </c>
      <c r="C25" s="29" t="s">
        <v>96</v>
      </c>
      <c r="D25" s="30" t="s">
        <v>46</v>
      </c>
      <c r="E25" s="30" t="s">
        <v>46</v>
      </c>
      <c r="F25" s="30" t="s">
        <v>47</v>
      </c>
      <c r="G25" s="30" t="s">
        <v>46</v>
      </c>
      <c r="H25" s="30" t="s">
        <v>46</v>
      </c>
      <c r="I25" s="30" t="s">
        <v>46</v>
      </c>
      <c r="J25" s="30" t="s">
        <v>46</v>
      </c>
      <c r="K25" s="30" t="s">
        <v>46</v>
      </c>
      <c r="L25" s="30" t="s">
        <v>46</v>
      </c>
      <c r="M25" s="30" t="s">
        <v>46</v>
      </c>
      <c r="N25" s="30" t="s">
        <v>46</v>
      </c>
      <c r="O25" s="30" t="s">
        <v>46</v>
      </c>
      <c r="P25" s="30" t="s">
        <v>46</v>
      </c>
      <c r="Q25" s="30" t="s">
        <v>46</v>
      </c>
      <c r="R25" s="30" t="s">
        <v>46</v>
      </c>
      <c r="S25" s="30" t="s">
        <v>46</v>
      </c>
      <c r="T25" s="30" t="s">
        <v>46</v>
      </c>
      <c r="U25" s="30" t="s">
        <v>46</v>
      </c>
      <c r="V25" s="34" t="s">
        <v>47</v>
      </c>
      <c r="W25" s="30">
        <f t="shared" si="0"/>
        <v>3</v>
      </c>
      <c r="X25" s="30">
        <f t="shared" si="1"/>
        <v>12</v>
      </c>
      <c r="Y25" s="13" t="s">
        <v>167</v>
      </c>
    </row>
    <row r="26" spans="1:25" ht="115.2" x14ac:dyDescent="0.3">
      <c r="A26" s="28" t="s">
        <v>98</v>
      </c>
      <c r="B26" s="29" t="s">
        <v>44</v>
      </c>
      <c r="C26" s="29" t="s">
        <v>99</v>
      </c>
      <c r="D26" s="30" t="s">
        <v>46</v>
      </c>
      <c r="E26" s="30" t="s">
        <v>46</v>
      </c>
      <c r="F26" s="30" t="s">
        <v>47</v>
      </c>
      <c r="G26" s="30" t="s">
        <v>46</v>
      </c>
      <c r="H26" s="30" t="s">
        <v>46</v>
      </c>
      <c r="I26" s="30" t="s">
        <v>46</v>
      </c>
      <c r="J26" s="30" t="s">
        <v>46</v>
      </c>
      <c r="K26" s="30" t="s">
        <v>46</v>
      </c>
      <c r="L26" s="30" t="s">
        <v>46</v>
      </c>
      <c r="M26" s="30" t="s">
        <v>46</v>
      </c>
      <c r="N26" s="30" t="s">
        <v>46</v>
      </c>
      <c r="O26" s="30" t="s">
        <v>46</v>
      </c>
      <c r="P26" s="30" t="s">
        <v>46</v>
      </c>
      <c r="Q26" s="30" t="s">
        <v>46</v>
      </c>
      <c r="R26" s="30" t="s">
        <v>46</v>
      </c>
      <c r="S26" s="30" t="s">
        <v>46</v>
      </c>
      <c r="T26" s="30" t="s">
        <v>46</v>
      </c>
      <c r="U26" s="30" t="s">
        <v>46</v>
      </c>
      <c r="V26" s="34" t="s">
        <v>46</v>
      </c>
      <c r="W26" s="30">
        <f t="shared" si="0"/>
        <v>3</v>
      </c>
      <c r="X26" s="30">
        <f t="shared" si="1"/>
        <v>13</v>
      </c>
      <c r="Y26" s="13" t="s">
        <v>168</v>
      </c>
    </row>
    <row r="27" spans="1:25" ht="86.4" x14ac:dyDescent="0.3">
      <c r="A27" s="28" t="s">
        <v>98</v>
      </c>
      <c r="B27" s="29" t="s">
        <v>49</v>
      </c>
      <c r="C27" s="29" t="s">
        <v>101</v>
      </c>
      <c r="D27" s="30" t="s">
        <v>46</v>
      </c>
      <c r="E27" s="30" t="s">
        <v>46</v>
      </c>
      <c r="F27" s="30" t="s">
        <v>47</v>
      </c>
      <c r="G27" s="30" t="s">
        <v>46</v>
      </c>
      <c r="H27" s="30" t="s">
        <v>46</v>
      </c>
      <c r="I27" s="30" t="s">
        <v>46</v>
      </c>
      <c r="J27" s="30" t="s">
        <v>46</v>
      </c>
      <c r="K27" s="30" t="s">
        <v>46</v>
      </c>
      <c r="L27" s="30" t="s">
        <v>46</v>
      </c>
      <c r="M27" s="30" t="s">
        <v>46</v>
      </c>
      <c r="N27" s="30" t="s">
        <v>46</v>
      </c>
      <c r="O27" s="30" t="s">
        <v>46</v>
      </c>
      <c r="P27" s="30" t="s">
        <v>46</v>
      </c>
      <c r="Q27" s="30" t="s">
        <v>46</v>
      </c>
      <c r="R27" s="30" t="s">
        <v>46</v>
      </c>
      <c r="S27" s="30" t="s">
        <v>46</v>
      </c>
      <c r="T27" s="30" t="s">
        <v>46</v>
      </c>
      <c r="U27" s="30" t="s">
        <v>46</v>
      </c>
      <c r="V27" s="34" t="s">
        <v>46</v>
      </c>
      <c r="W27" s="30">
        <f t="shared" si="0"/>
        <v>3</v>
      </c>
      <c r="X27" s="30">
        <f t="shared" si="1"/>
        <v>13</v>
      </c>
      <c r="Y27" s="13" t="s">
        <v>168</v>
      </c>
    </row>
    <row r="28" spans="1:25" ht="100.8" x14ac:dyDescent="0.3">
      <c r="A28" s="28" t="s">
        <v>98</v>
      </c>
      <c r="B28" s="29" t="s">
        <v>52</v>
      </c>
      <c r="C28" s="29" t="s">
        <v>102</v>
      </c>
      <c r="D28" s="30" t="s">
        <v>46</v>
      </c>
      <c r="E28" s="30" t="s">
        <v>46</v>
      </c>
      <c r="F28" s="30" t="s">
        <v>47</v>
      </c>
      <c r="G28" s="30" t="s">
        <v>46</v>
      </c>
      <c r="H28" s="30" t="s">
        <v>46</v>
      </c>
      <c r="I28" s="30" t="s">
        <v>46</v>
      </c>
      <c r="J28" s="30" t="s">
        <v>46</v>
      </c>
      <c r="K28" s="30" t="s">
        <v>46</v>
      </c>
      <c r="L28" s="30" t="s">
        <v>46</v>
      </c>
      <c r="M28" s="30" t="s">
        <v>46</v>
      </c>
      <c r="N28" s="30" t="s">
        <v>46</v>
      </c>
      <c r="O28" s="30" t="s">
        <v>46</v>
      </c>
      <c r="P28" s="30" t="s">
        <v>46</v>
      </c>
      <c r="Q28" s="30" t="s">
        <v>46</v>
      </c>
      <c r="R28" s="30" t="s">
        <v>46</v>
      </c>
      <c r="S28" s="30" t="s">
        <v>46</v>
      </c>
      <c r="T28" s="30" t="s">
        <v>46</v>
      </c>
      <c r="U28" s="30" t="s">
        <v>46</v>
      </c>
      <c r="V28" s="34" t="s">
        <v>46</v>
      </c>
      <c r="W28" s="30">
        <f t="shared" si="0"/>
        <v>3</v>
      </c>
      <c r="X28" s="30">
        <f t="shared" si="1"/>
        <v>13</v>
      </c>
      <c r="Y28" s="13" t="s">
        <v>168</v>
      </c>
    </row>
    <row r="29" spans="1:25" ht="100.8" x14ac:dyDescent="0.3">
      <c r="A29" s="28" t="s">
        <v>98</v>
      </c>
      <c r="B29" s="29" t="s">
        <v>54</v>
      </c>
      <c r="C29" s="29" t="s">
        <v>104</v>
      </c>
      <c r="D29" s="30" t="s">
        <v>46</v>
      </c>
      <c r="E29" s="30" t="s">
        <v>46</v>
      </c>
      <c r="F29" s="30" t="s">
        <v>47</v>
      </c>
      <c r="G29" s="30" t="s">
        <v>46</v>
      </c>
      <c r="H29" s="30" t="s">
        <v>46</v>
      </c>
      <c r="I29" s="30" t="s">
        <v>46</v>
      </c>
      <c r="J29" s="30" t="s">
        <v>46</v>
      </c>
      <c r="K29" s="30" t="s">
        <v>46</v>
      </c>
      <c r="L29" s="30" t="s">
        <v>46</v>
      </c>
      <c r="M29" s="30" t="s">
        <v>46</v>
      </c>
      <c r="N29" s="30" t="s">
        <v>46</v>
      </c>
      <c r="O29" s="30" t="s">
        <v>46</v>
      </c>
      <c r="P29" s="30" t="s">
        <v>46</v>
      </c>
      <c r="Q29" s="30" t="s">
        <v>46</v>
      </c>
      <c r="R29" s="30" t="s">
        <v>46</v>
      </c>
      <c r="S29" s="30" t="s">
        <v>46</v>
      </c>
      <c r="T29" s="30" t="s">
        <v>46</v>
      </c>
      <c r="U29" s="30" t="s">
        <v>46</v>
      </c>
      <c r="V29" s="34" t="s">
        <v>46</v>
      </c>
      <c r="W29" s="30">
        <f t="shared" si="0"/>
        <v>3</v>
      </c>
      <c r="X29" s="30">
        <f t="shared" si="1"/>
        <v>13</v>
      </c>
      <c r="Y29" s="13" t="s">
        <v>168</v>
      </c>
    </row>
    <row r="30" spans="1:25" ht="244.8" x14ac:dyDescent="0.3">
      <c r="A30" s="28" t="s">
        <v>106</v>
      </c>
      <c r="B30" s="29" t="s">
        <v>44</v>
      </c>
      <c r="C30" s="29" t="s">
        <v>107</v>
      </c>
      <c r="D30" s="30" t="s">
        <v>46</v>
      </c>
      <c r="E30" s="30" t="s">
        <v>46</v>
      </c>
      <c r="F30" s="30" t="s">
        <v>47</v>
      </c>
      <c r="G30" s="30" t="s">
        <v>46</v>
      </c>
      <c r="H30" s="30" t="s">
        <v>46</v>
      </c>
      <c r="I30" s="30" t="s">
        <v>46</v>
      </c>
      <c r="J30" s="30" t="s">
        <v>46</v>
      </c>
      <c r="K30" s="30" t="s">
        <v>46</v>
      </c>
      <c r="L30" s="30" t="s">
        <v>46</v>
      </c>
      <c r="M30" s="30" t="s">
        <v>46</v>
      </c>
      <c r="N30" s="30" t="s">
        <v>46</v>
      </c>
      <c r="O30" s="30" t="s">
        <v>46</v>
      </c>
      <c r="P30" s="30" t="s">
        <v>46</v>
      </c>
      <c r="Q30" s="30" t="s">
        <v>46</v>
      </c>
      <c r="R30" s="30" t="s">
        <v>46</v>
      </c>
      <c r="S30" s="30" t="s">
        <v>46</v>
      </c>
      <c r="T30" s="30" t="s">
        <v>46</v>
      </c>
      <c r="U30" s="30" t="s">
        <v>46</v>
      </c>
      <c r="V30" s="34" t="s">
        <v>46</v>
      </c>
      <c r="W30" s="30">
        <f t="shared" si="0"/>
        <v>3</v>
      </c>
      <c r="X30" s="30">
        <f t="shared" si="1"/>
        <v>13</v>
      </c>
      <c r="Y30" s="13" t="s">
        <v>168</v>
      </c>
    </row>
    <row r="31" spans="1:25" ht="86.4" x14ac:dyDescent="0.3">
      <c r="A31" s="28" t="s">
        <v>106</v>
      </c>
      <c r="B31" s="29" t="s">
        <v>49</v>
      </c>
      <c r="C31" s="29" t="s">
        <v>109</v>
      </c>
      <c r="D31" s="30" t="s">
        <v>46</v>
      </c>
      <c r="E31" s="30" t="s">
        <v>46</v>
      </c>
      <c r="F31" s="30" t="s">
        <v>47</v>
      </c>
      <c r="G31" s="30" t="s">
        <v>46</v>
      </c>
      <c r="H31" s="30" t="s">
        <v>46</v>
      </c>
      <c r="I31" s="30" t="s">
        <v>46</v>
      </c>
      <c r="J31" s="30" t="s">
        <v>46</v>
      </c>
      <c r="K31" s="30" t="s">
        <v>46</v>
      </c>
      <c r="L31" s="30" t="s">
        <v>46</v>
      </c>
      <c r="M31" s="30" t="s">
        <v>46</v>
      </c>
      <c r="N31" s="30" t="s">
        <v>46</v>
      </c>
      <c r="O31" s="30" t="s">
        <v>46</v>
      </c>
      <c r="P31" s="30" t="s">
        <v>46</v>
      </c>
      <c r="Q31" s="30" t="s">
        <v>46</v>
      </c>
      <c r="R31" s="30" t="s">
        <v>46</v>
      </c>
      <c r="S31" s="30" t="s">
        <v>46</v>
      </c>
      <c r="T31" s="30" t="s">
        <v>46</v>
      </c>
      <c r="U31" s="30" t="s">
        <v>46</v>
      </c>
      <c r="V31" s="34" t="s">
        <v>46</v>
      </c>
      <c r="W31" s="30">
        <f t="shared" si="0"/>
        <v>3</v>
      </c>
      <c r="X31" s="30">
        <f t="shared" si="1"/>
        <v>13</v>
      </c>
      <c r="Y31" s="13" t="s">
        <v>168</v>
      </c>
    </row>
    <row r="32" spans="1:25" ht="100.8" x14ac:dyDescent="0.3">
      <c r="A32" s="28" t="s">
        <v>106</v>
      </c>
      <c r="B32" s="29" t="s">
        <v>52</v>
      </c>
      <c r="C32" s="29" t="s">
        <v>111</v>
      </c>
      <c r="D32" s="30" t="s">
        <v>46</v>
      </c>
      <c r="E32" s="30" t="s">
        <v>46</v>
      </c>
      <c r="F32" s="30" t="s">
        <v>47</v>
      </c>
      <c r="G32" s="30" t="s">
        <v>46</v>
      </c>
      <c r="H32" s="30" t="s">
        <v>46</v>
      </c>
      <c r="I32" s="30" t="s">
        <v>46</v>
      </c>
      <c r="J32" s="30" t="s">
        <v>46</v>
      </c>
      <c r="K32" s="30" t="s">
        <v>46</v>
      </c>
      <c r="L32" s="30" t="s">
        <v>46</v>
      </c>
      <c r="M32" s="30" t="s">
        <v>46</v>
      </c>
      <c r="N32" s="30" t="s">
        <v>46</v>
      </c>
      <c r="O32" s="30" t="s">
        <v>46</v>
      </c>
      <c r="P32" s="30" t="s">
        <v>46</v>
      </c>
      <c r="Q32" s="30" t="s">
        <v>46</v>
      </c>
      <c r="R32" s="30" t="s">
        <v>46</v>
      </c>
      <c r="S32" s="30" t="s">
        <v>46</v>
      </c>
      <c r="T32" s="30" t="s">
        <v>46</v>
      </c>
      <c r="U32" s="30" t="s">
        <v>46</v>
      </c>
      <c r="V32" s="34" t="s">
        <v>46</v>
      </c>
      <c r="W32" s="30">
        <f t="shared" si="0"/>
        <v>3</v>
      </c>
      <c r="X32" s="30">
        <f t="shared" si="1"/>
        <v>13</v>
      </c>
      <c r="Y32" s="13" t="s">
        <v>168</v>
      </c>
    </row>
    <row r="33" spans="1:25" ht="72" x14ac:dyDescent="0.3">
      <c r="A33" s="28" t="s">
        <v>106</v>
      </c>
      <c r="B33" s="29" t="s">
        <v>54</v>
      </c>
      <c r="C33" s="29" t="s">
        <v>113</v>
      </c>
      <c r="D33" s="30" t="s">
        <v>46</v>
      </c>
      <c r="E33" s="30" t="s">
        <v>46</v>
      </c>
      <c r="F33" s="30" t="s">
        <v>47</v>
      </c>
      <c r="G33" s="30" t="s">
        <v>46</v>
      </c>
      <c r="H33" s="30" t="s">
        <v>46</v>
      </c>
      <c r="I33" s="30" t="s">
        <v>46</v>
      </c>
      <c r="J33" s="30" t="s">
        <v>46</v>
      </c>
      <c r="K33" s="30" t="s">
        <v>46</v>
      </c>
      <c r="L33" s="30" t="s">
        <v>46</v>
      </c>
      <c r="M33" s="30" t="s">
        <v>46</v>
      </c>
      <c r="N33" s="30" t="s">
        <v>46</v>
      </c>
      <c r="O33" s="30" t="s">
        <v>46</v>
      </c>
      <c r="P33" s="30" t="s">
        <v>46</v>
      </c>
      <c r="Q33" s="30" t="s">
        <v>46</v>
      </c>
      <c r="R33" s="30" t="s">
        <v>46</v>
      </c>
      <c r="S33" s="30" t="s">
        <v>46</v>
      </c>
      <c r="T33" s="30" t="s">
        <v>46</v>
      </c>
      <c r="U33" s="30" t="s">
        <v>46</v>
      </c>
      <c r="V33" s="34" t="s">
        <v>46</v>
      </c>
      <c r="W33" s="30">
        <f t="shared" si="0"/>
        <v>3</v>
      </c>
      <c r="X33" s="30">
        <f t="shared" si="1"/>
        <v>13</v>
      </c>
      <c r="Y33" s="13" t="s">
        <v>168</v>
      </c>
    </row>
    <row r="34" spans="1:25" ht="72" x14ac:dyDescent="0.3">
      <c r="A34" s="28" t="s">
        <v>106</v>
      </c>
      <c r="B34" s="29" t="s">
        <v>65</v>
      </c>
      <c r="C34" s="29" t="s">
        <v>115</v>
      </c>
      <c r="D34" s="30" t="s">
        <v>46</v>
      </c>
      <c r="E34" s="30" t="s">
        <v>46</v>
      </c>
      <c r="F34" s="30" t="s">
        <v>47</v>
      </c>
      <c r="G34" s="30" t="s">
        <v>46</v>
      </c>
      <c r="H34" s="30" t="s">
        <v>46</v>
      </c>
      <c r="I34" s="30" t="s">
        <v>46</v>
      </c>
      <c r="J34" s="30" t="s">
        <v>46</v>
      </c>
      <c r="K34" s="30" t="s">
        <v>46</v>
      </c>
      <c r="L34" s="30" t="s">
        <v>46</v>
      </c>
      <c r="M34" s="30" t="s">
        <v>46</v>
      </c>
      <c r="N34" s="30" t="s">
        <v>46</v>
      </c>
      <c r="O34" s="30" t="s">
        <v>46</v>
      </c>
      <c r="P34" s="30" t="s">
        <v>46</v>
      </c>
      <c r="Q34" s="30" t="s">
        <v>46</v>
      </c>
      <c r="R34" s="30" t="s">
        <v>46</v>
      </c>
      <c r="S34" s="30" t="s">
        <v>46</v>
      </c>
      <c r="T34" s="30" t="s">
        <v>46</v>
      </c>
      <c r="U34" s="30" t="s">
        <v>46</v>
      </c>
      <c r="V34" s="34" t="s">
        <v>46</v>
      </c>
      <c r="W34" s="30">
        <f t="shared" si="0"/>
        <v>3</v>
      </c>
      <c r="X34" s="30">
        <f t="shared" si="1"/>
        <v>13</v>
      </c>
      <c r="Y34" s="13" t="s">
        <v>168</v>
      </c>
    </row>
    <row r="35" spans="1:25" ht="158.4" x14ac:dyDescent="0.3">
      <c r="A35" s="28" t="s">
        <v>117</v>
      </c>
      <c r="B35" s="29" t="s">
        <v>44</v>
      </c>
      <c r="C35" s="29" t="s">
        <v>118</v>
      </c>
      <c r="D35" s="30" t="s">
        <v>46</v>
      </c>
      <c r="E35" s="30" t="s">
        <v>46</v>
      </c>
      <c r="F35" s="30" t="s">
        <v>47</v>
      </c>
      <c r="G35" s="30" t="s">
        <v>46</v>
      </c>
      <c r="H35" s="30" t="s">
        <v>46</v>
      </c>
      <c r="I35" s="30" t="s">
        <v>46</v>
      </c>
      <c r="J35" s="30" t="s">
        <v>46</v>
      </c>
      <c r="K35" s="30" t="s">
        <v>46</v>
      </c>
      <c r="L35" s="30" t="s">
        <v>46</v>
      </c>
      <c r="M35" s="30" t="s">
        <v>46</v>
      </c>
      <c r="N35" s="30" t="s">
        <v>46</v>
      </c>
      <c r="O35" s="30" t="s">
        <v>46</v>
      </c>
      <c r="P35" s="30" t="s">
        <v>46</v>
      </c>
      <c r="Q35" s="30" t="s">
        <v>46</v>
      </c>
      <c r="R35" s="30" t="s">
        <v>46</v>
      </c>
      <c r="S35" s="30" t="s">
        <v>46</v>
      </c>
      <c r="T35" s="30" t="s">
        <v>46</v>
      </c>
      <c r="U35" s="30" t="s">
        <v>46</v>
      </c>
      <c r="V35" s="34" t="s">
        <v>46</v>
      </c>
      <c r="W35" s="30">
        <f t="shared" si="0"/>
        <v>3</v>
      </c>
      <c r="X35" s="30">
        <f t="shared" si="1"/>
        <v>13</v>
      </c>
      <c r="Y35" s="13"/>
    </row>
    <row r="36" spans="1:25" ht="100.8" x14ac:dyDescent="0.3">
      <c r="A36" s="28" t="s">
        <v>117</v>
      </c>
      <c r="B36" s="29" t="s">
        <v>49</v>
      </c>
      <c r="C36" s="29" t="s">
        <v>169</v>
      </c>
      <c r="D36" s="30" t="s">
        <v>46</v>
      </c>
      <c r="E36" s="30" t="s">
        <v>46</v>
      </c>
      <c r="F36" s="30" t="s">
        <v>47</v>
      </c>
      <c r="G36" s="30" t="s">
        <v>46</v>
      </c>
      <c r="H36" s="30" t="s">
        <v>46</v>
      </c>
      <c r="I36" s="30" t="s">
        <v>46</v>
      </c>
      <c r="J36" s="30" t="s">
        <v>46</v>
      </c>
      <c r="K36" s="30" t="s">
        <v>46</v>
      </c>
      <c r="L36" s="30" t="s">
        <v>46</v>
      </c>
      <c r="M36" s="30" t="s">
        <v>46</v>
      </c>
      <c r="N36" s="30" t="s">
        <v>46</v>
      </c>
      <c r="O36" s="30" t="s">
        <v>46</v>
      </c>
      <c r="P36" s="30" t="s">
        <v>46</v>
      </c>
      <c r="Q36" s="30" t="s">
        <v>46</v>
      </c>
      <c r="R36" s="30" t="s">
        <v>46</v>
      </c>
      <c r="S36" s="30" t="s">
        <v>46</v>
      </c>
      <c r="T36" s="30" t="s">
        <v>46</v>
      </c>
      <c r="U36" s="30" t="s">
        <v>46</v>
      </c>
      <c r="V36" s="34" t="s">
        <v>46</v>
      </c>
      <c r="W36" s="30">
        <f t="shared" si="0"/>
        <v>3</v>
      </c>
      <c r="X36" s="30">
        <f t="shared" si="1"/>
        <v>13</v>
      </c>
      <c r="Y36" s="13"/>
    </row>
    <row r="37" spans="1:25" ht="57.6" x14ac:dyDescent="0.3">
      <c r="A37" s="28" t="s">
        <v>117</v>
      </c>
      <c r="B37" s="29" t="s">
        <v>52</v>
      </c>
      <c r="C37" s="29" t="s">
        <v>121</v>
      </c>
      <c r="D37" s="30" t="s">
        <v>46</v>
      </c>
      <c r="E37" s="30" t="s">
        <v>46</v>
      </c>
      <c r="F37" s="30" t="s">
        <v>47</v>
      </c>
      <c r="G37" s="30" t="s">
        <v>46</v>
      </c>
      <c r="H37" s="30" t="s">
        <v>46</v>
      </c>
      <c r="I37" s="30" t="s">
        <v>46</v>
      </c>
      <c r="J37" s="30" t="s">
        <v>46</v>
      </c>
      <c r="K37" s="30" t="s">
        <v>46</v>
      </c>
      <c r="L37" s="30" t="s">
        <v>46</v>
      </c>
      <c r="M37" s="30" t="s">
        <v>46</v>
      </c>
      <c r="N37" s="30" t="s">
        <v>46</v>
      </c>
      <c r="O37" s="30" t="s">
        <v>46</v>
      </c>
      <c r="P37" s="30" t="s">
        <v>46</v>
      </c>
      <c r="Q37" s="30" t="s">
        <v>46</v>
      </c>
      <c r="R37" s="30" t="s">
        <v>46</v>
      </c>
      <c r="S37" s="30" t="s">
        <v>46</v>
      </c>
      <c r="T37" s="30" t="s">
        <v>46</v>
      </c>
      <c r="U37" s="30" t="s">
        <v>46</v>
      </c>
      <c r="V37" s="34" t="s">
        <v>46</v>
      </c>
      <c r="W37" s="30">
        <f t="shared" si="0"/>
        <v>3</v>
      </c>
      <c r="X37" s="30">
        <f t="shared" si="1"/>
        <v>13</v>
      </c>
      <c r="Y37" s="13"/>
    </row>
    <row r="38" spans="1:25" ht="57.6" x14ac:dyDescent="0.3">
      <c r="A38" s="28" t="s">
        <v>117</v>
      </c>
      <c r="B38" s="29" t="s">
        <v>54</v>
      </c>
      <c r="C38" s="29" t="s">
        <v>122</v>
      </c>
      <c r="D38" s="30" t="s">
        <v>46</v>
      </c>
      <c r="E38" s="30" t="s">
        <v>46</v>
      </c>
      <c r="F38" s="30" t="s">
        <v>47</v>
      </c>
      <c r="G38" s="30" t="s">
        <v>46</v>
      </c>
      <c r="H38" s="30" t="s">
        <v>46</v>
      </c>
      <c r="I38" s="30" t="s">
        <v>46</v>
      </c>
      <c r="J38" s="30" t="s">
        <v>46</v>
      </c>
      <c r="K38" s="30" t="s">
        <v>46</v>
      </c>
      <c r="L38" s="30" t="s">
        <v>46</v>
      </c>
      <c r="M38" s="30" t="s">
        <v>46</v>
      </c>
      <c r="N38" s="30" t="s">
        <v>46</v>
      </c>
      <c r="O38" s="30" t="s">
        <v>46</v>
      </c>
      <c r="P38" s="30" t="s">
        <v>46</v>
      </c>
      <c r="Q38" s="30" t="s">
        <v>46</v>
      </c>
      <c r="R38" s="30" t="s">
        <v>46</v>
      </c>
      <c r="S38" s="30" t="s">
        <v>46</v>
      </c>
      <c r="T38" s="30" t="s">
        <v>46</v>
      </c>
      <c r="U38" s="30" t="s">
        <v>46</v>
      </c>
      <c r="V38" s="34" t="s">
        <v>46</v>
      </c>
      <c r="W38" s="30">
        <f t="shared" si="0"/>
        <v>3</v>
      </c>
      <c r="X38" s="30">
        <f t="shared" si="1"/>
        <v>13</v>
      </c>
      <c r="Y38" s="13"/>
    </row>
    <row r="39" spans="1:25" ht="216" x14ac:dyDescent="0.3">
      <c r="A39" s="28" t="s">
        <v>124</v>
      </c>
      <c r="B39" s="29" t="s">
        <v>44</v>
      </c>
      <c r="C39" s="29" t="s">
        <v>125</v>
      </c>
      <c r="D39" s="30" t="s">
        <v>46</v>
      </c>
      <c r="E39" s="30" t="s">
        <v>46</v>
      </c>
      <c r="F39" s="30" t="s">
        <v>47</v>
      </c>
      <c r="G39" s="30" t="s">
        <v>46</v>
      </c>
      <c r="H39" s="30" t="s">
        <v>46</v>
      </c>
      <c r="I39" s="30" t="s">
        <v>46</v>
      </c>
      <c r="J39" s="30" t="s">
        <v>46</v>
      </c>
      <c r="K39" s="30" t="s">
        <v>46</v>
      </c>
      <c r="L39" s="30" t="s">
        <v>46</v>
      </c>
      <c r="M39" s="30" t="s">
        <v>46</v>
      </c>
      <c r="N39" s="30" t="s">
        <v>46</v>
      </c>
      <c r="O39" s="30" t="s">
        <v>46</v>
      </c>
      <c r="P39" s="30" t="s">
        <v>46</v>
      </c>
      <c r="Q39" s="30" t="s">
        <v>46</v>
      </c>
      <c r="R39" s="30" t="s">
        <v>46</v>
      </c>
      <c r="S39" s="30" t="s">
        <v>46</v>
      </c>
      <c r="T39" s="30" t="s">
        <v>46</v>
      </c>
      <c r="U39" s="30" t="s">
        <v>46</v>
      </c>
      <c r="V39" s="34" t="s">
        <v>46</v>
      </c>
      <c r="W39" s="30">
        <f t="shared" si="0"/>
        <v>3</v>
      </c>
      <c r="X39" s="30">
        <f t="shared" si="1"/>
        <v>13</v>
      </c>
      <c r="Y39" s="13"/>
    </row>
    <row r="40" spans="1:25" ht="129.6" x14ac:dyDescent="0.3">
      <c r="A40" s="28" t="s">
        <v>124</v>
      </c>
      <c r="B40" s="29" t="s">
        <v>49</v>
      </c>
      <c r="C40" s="29" t="s">
        <v>127</v>
      </c>
      <c r="D40" s="30" t="s">
        <v>46</v>
      </c>
      <c r="E40" s="30" t="s">
        <v>46</v>
      </c>
      <c r="F40" s="30" t="s">
        <v>47</v>
      </c>
      <c r="G40" s="30" t="s">
        <v>46</v>
      </c>
      <c r="H40" s="30" t="s">
        <v>46</v>
      </c>
      <c r="I40" s="30" t="s">
        <v>46</v>
      </c>
      <c r="J40" s="30" t="s">
        <v>46</v>
      </c>
      <c r="K40" s="30" t="s">
        <v>46</v>
      </c>
      <c r="L40" s="30" t="s">
        <v>46</v>
      </c>
      <c r="M40" s="30" t="s">
        <v>46</v>
      </c>
      <c r="N40" s="30" t="s">
        <v>46</v>
      </c>
      <c r="O40" s="30" t="s">
        <v>46</v>
      </c>
      <c r="P40" s="30" t="s">
        <v>46</v>
      </c>
      <c r="Q40" s="30" t="s">
        <v>46</v>
      </c>
      <c r="R40" s="30" t="s">
        <v>46</v>
      </c>
      <c r="S40" s="30" t="s">
        <v>46</v>
      </c>
      <c r="T40" s="30" t="s">
        <v>46</v>
      </c>
      <c r="U40" s="30" t="s">
        <v>46</v>
      </c>
      <c r="V40" s="34" t="s">
        <v>46</v>
      </c>
      <c r="W40" s="30">
        <f t="shared" si="0"/>
        <v>3</v>
      </c>
      <c r="X40" s="30">
        <f t="shared" si="1"/>
        <v>13</v>
      </c>
      <c r="Y40" s="13"/>
    </row>
    <row r="41" spans="1:25" ht="172.8" x14ac:dyDescent="0.3">
      <c r="A41" s="28" t="s">
        <v>124</v>
      </c>
      <c r="B41" s="29" t="s">
        <v>52</v>
      </c>
      <c r="C41" s="29" t="s">
        <v>129</v>
      </c>
      <c r="D41" s="30" t="s">
        <v>46</v>
      </c>
      <c r="E41" s="30" t="s">
        <v>46</v>
      </c>
      <c r="F41" s="30" t="s">
        <v>47</v>
      </c>
      <c r="G41" s="30" t="s">
        <v>46</v>
      </c>
      <c r="H41" s="30" t="s">
        <v>46</v>
      </c>
      <c r="I41" s="30" t="s">
        <v>46</v>
      </c>
      <c r="J41" s="30" t="s">
        <v>46</v>
      </c>
      <c r="K41" s="30" t="s">
        <v>46</v>
      </c>
      <c r="L41" s="30" t="s">
        <v>46</v>
      </c>
      <c r="M41" s="30" t="s">
        <v>46</v>
      </c>
      <c r="N41" s="30" t="s">
        <v>46</v>
      </c>
      <c r="O41" s="30" t="s">
        <v>46</v>
      </c>
      <c r="P41" s="30" t="s">
        <v>46</v>
      </c>
      <c r="Q41" s="30" t="s">
        <v>46</v>
      </c>
      <c r="R41" s="30" t="s">
        <v>46</v>
      </c>
      <c r="S41" s="30" t="s">
        <v>46</v>
      </c>
      <c r="T41" s="30" t="s">
        <v>46</v>
      </c>
      <c r="U41" s="30" t="s">
        <v>46</v>
      </c>
      <c r="V41" s="34" t="s">
        <v>46</v>
      </c>
      <c r="W41" s="30">
        <f t="shared" si="0"/>
        <v>3</v>
      </c>
      <c r="X41" s="30">
        <f t="shared" si="1"/>
        <v>13</v>
      </c>
      <c r="Y41" s="13"/>
    </row>
    <row r="42" spans="1:25" ht="72" x14ac:dyDescent="0.3">
      <c r="A42" s="28" t="s">
        <v>124</v>
      </c>
      <c r="B42" s="29" t="s">
        <v>54</v>
      </c>
      <c r="C42" s="29" t="s">
        <v>131</v>
      </c>
      <c r="D42" s="30" t="s">
        <v>46</v>
      </c>
      <c r="E42" s="30" t="s">
        <v>46</v>
      </c>
      <c r="F42" s="30" t="s">
        <v>47</v>
      </c>
      <c r="G42" s="30" t="s">
        <v>46</v>
      </c>
      <c r="H42" s="30" t="s">
        <v>46</v>
      </c>
      <c r="I42" s="30" t="s">
        <v>46</v>
      </c>
      <c r="J42" s="30" t="s">
        <v>46</v>
      </c>
      <c r="K42" s="30" t="s">
        <v>46</v>
      </c>
      <c r="L42" s="30" t="s">
        <v>46</v>
      </c>
      <c r="M42" s="30" t="s">
        <v>46</v>
      </c>
      <c r="N42" s="30" t="s">
        <v>46</v>
      </c>
      <c r="O42" s="30" t="s">
        <v>46</v>
      </c>
      <c r="P42" s="30" t="s">
        <v>46</v>
      </c>
      <c r="Q42" s="30" t="s">
        <v>46</v>
      </c>
      <c r="R42" s="30" t="s">
        <v>46</v>
      </c>
      <c r="S42" s="30" t="s">
        <v>46</v>
      </c>
      <c r="T42" s="30" t="s">
        <v>46</v>
      </c>
      <c r="U42" s="30" t="s">
        <v>46</v>
      </c>
      <c r="V42" s="34" t="s">
        <v>46</v>
      </c>
      <c r="W42" s="30">
        <f t="shared" si="0"/>
        <v>3</v>
      </c>
      <c r="X42" s="30">
        <f t="shared" si="1"/>
        <v>13</v>
      </c>
      <c r="Y42" s="13"/>
    </row>
    <row r="43" spans="1:25" ht="230.4" x14ac:dyDescent="0.3">
      <c r="A43" s="28" t="s">
        <v>133</v>
      </c>
      <c r="B43" s="29" t="s">
        <v>44</v>
      </c>
      <c r="C43" s="29" t="s">
        <v>134</v>
      </c>
      <c r="D43" s="30" t="s">
        <v>46</v>
      </c>
      <c r="E43" s="30" t="s">
        <v>46</v>
      </c>
      <c r="F43" s="30" t="s">
        <v>47</v>
      </c>
      <c r="G43" s="30" t="s">
        <v>46</v>
      </c>
      <c r="H43" s="30" t="s">
        <v>46</v>
      </c>
      <c r="I43" s="30" t="s">
        <v>46</v>
      </c>
      <c r="J43" s="30" t="s">
        <v>46</v>
      </c>
      <c r="K43" s="30" t="s">
        <v>46</v>
      </c>
      <c r="L43" s="30" t="s">
        <v>46</v>
      </c>
      <c r="M43" s="30" t="s">
        <v>46</v>
      </c>
      <c r="N43" s="30" t="s">
        <v>46</v>
      </c>
      <c r="O43" s="30" t="s">
        <v>46</v>
      </c>
      <c r="P43" s="30" t="s">
        <v>46</v>
      </c>
      <c r="Q43" s="30" t="s">
        <v>46</v>
      </c>
      <c r="R43" s="30" t="s">
        <v>46</v>
      </c>
      <c r="S43" s="30" t="s">
        <v>46</v>
      </c>
      <c r="T43" s="30" t="s">
        <v>46</v>
      </c>
      <c r="U43" s="30" t="s">
        <v>46</v>
      </c>
      <c r="V43" s="34" t="s">
        <v>46</v>
      </c>
      <c r="W43" s="30">
        <f t="shared" si="0"/>
        <v>3</v>
      </c>
      <c r="X43" s="30">
        <f t="shared" si="1"/>
        <v>13</v>
      </c>
      <c r="Y43" s="13"/>
    </row>
    <row r="44" spans="1:25" ht="409.6" x14ac:dyDescent="0.3">
      <c r="A44" s="28" t="s">
        <v>133</v>
      </c>
      <c r="B44" s="29" t="s">
        <v>49</v>
      </c>
      <c r="C44" s="29" t="s">
        <v>136</v>
      </c>
      <c r="D44" s="30" t="s">
        <v>46</v>
      </c>
      <c r="E44" s="30" t="s">
        <v>46</v>
      </c>
      <c r="F44" s="30" t="s">
        <v>47</v>
      </c>
      <c r="G44" s="30" t="s">
        <v>46</v>
      </c>
      <c r="H44" s="30" t="s">
        <v>46</v>
      </c>
      <c r="I44" s="30" t="s">
        <v>46</v>
      </c>
      <c r="J44" s="30" t="s">
        <v>46</v>
      </c>
      <c r="K44" s="30" t="s">
        <v>46</v>
      </c>
      <c r="L44" s="30" t="s">
        <v>46</v>
      </c>
      <c r="M44" s="30" t="s">
        <v>46</v>
      </c>
      <c r="N44" s="30" t="s">
        <v>46</v>
      </c>
      <c r="O44" s="30" t="s">
        <v>46</v>
      </c>
      <c r="P44" s="30" t="s">
        <v>46</v>
      </c>
      <c r="Q44" s="30" t="s">
        <v>46</v>
      </c>
      <c r="R44" s="30" t="s">
        <v>46</v>
      </c>
      <c r="S44" s="30" t="s">
        <v>46</v>
      </c>
      <c r="T44" s="30" t="s">
        <v>46</v>
      </c>
      <c r="U44" s="30" t="s">
        <v>46</v>
      </c>
      <c r="V44" s="34" t="s">
        <v>46</v>
      </c>
      <c r="W44" s="30">
        <f t="shared" si="0"/>
        <v>3</v>
      </c>
      <c r="X44" s="30">
        <f t="shared" si="1"/>
        <v>13</v>
      </c>
      <c r="Y44" s="13"/>
    </row>
    <row r="45" spans="1:25" ht="409.6" x14ac:dyDescent="0.3">
      <c r="A45" s="28" t="s">
        <v>133</v>
      </c>
      <c r="B45" s="29" t="s">
        <v>52</v>
      </c>
      <c r="C45" s="29" t="s">
        <v>138</v>
      </c>
      <c r="D45" s="30" t="s">
        <v>46</v>
      </c>
      <c r="E45" s="30" t="s">
        <v>46</v>
      </c>
      <c r="F45" s="30" t="s">
        <v>47</v>
      </c>
      <c r="G45" s="30" t="s">
        <v>46</v>
      </c>
      <c r="H45" s="30" t="s">
        <v>46</v>
      </c>
      <c r="I45" s="30" t="s">
        <v>46</v>
      </c>
      <c r="J45" s="30" t="s">
        <v>46</v>
      </c>
      <c r="K45" s="30" t="s">
        <v>46</v>
      </c>
      <c r="L45" s="30" t="s">
        <v>46</v>
      </c>
      <c r="M45" s="30" t="s">
        <v>46</v>
      </c>
      <c r="N45" s="30" t="s">
        <v>46</v>
      </c>
      <c r="O45" s="30" t="s">
        <v>46</v>
      </c>
      <c r="P45" s="30" t="s">
        <v>46</v>
      </c>
      <c r="Q45" s="30" t="s">
        <v>46</v>
      </c>
      <c r="R45" s="30" t="s">
        <v>46</v>
      </c>
      <c r="S45" s="30" t="s">
        <v>46</v>
      </c>
      <c r="T45" s="30" t="s">
        <v>46</v>
      </c>
      <c r="U45" s="30" t="s">
        <v>46</v>
      </c>
      <c r="V45" s="34" t="s">
        <v>46</v>
      </c>
      <c r="W45" s="30">
        <f t="shared" si="0"/>
        <v>3</v>
      </c>
      <c r="X45" s="30">
        <f t="shared" si="1"/>
        <v>13</v>
      </c>
      <c r="Y45" s="13"/>
    </row>
    <row r="46" spans="1:25" ht="409.6" x14ac:dyDescent="0.3">
      <c r="A46" s="28" t="s">
        <v>133</v>
      </c>
      <c r="B46" s="29" t="s">
        <v>54</v>
      </c>
      <c r="C46" s="29" t="s">
        <v>140</v>
      </c>
      <c r="D46" s="30" t="s">
        <v>46</v>
      </c>
      <c r="E46" s="30" t="s">
        <v>46</v>
      </c>
      <c r="F46" s="30" t="s">
        <v>47</v>
      </c>
      <c r="G46" s="30" t="s">
        <v>46</v>
      </c>
      <c r="H46" s="30" t="s">
        <v>46</v>
      </c>
      <c r="I46" s="30" t="s">
        <v>46</v>
      </c>
      <c r="J46" s="30" t="s">
        <v>46</v>
      </c>
      <c r="K46" s="30" t="s">
        <v>46</v>
      </c>
      <c r="L46" s="30" t="s">
        <v>46</v>
      </c>
      <c r="M46" s="30" t="s">
        <v>46</v>
      </c>
      <c r="N46" s="30" t="s">
        <v>46</v>
      </c>
      <c r="O46" s="30" t="s">
        <v>46</v>
      </c>
      <c r="P46" s="30" t="s">
        <v>46</v>
      </c>
      <c r="Q46" s="30" t="s">
        <v>46</v>
      </c>
      <c r="R46" s="30" t="s">
        <v>46</v>
      </c>
      <c r="S46" s="30" t="s">
        <v>46</v>
      </c>
      <c r="T46" s="30" t="s">
        <v>46</v>
      </c>
      <c r="U46" s="30" t="s">
        <v>46</v>
      </c>
      <c r="V46" s="34" t="s">
        <v>46</v>
      </c>
      <c r="W46" s="30">
        <f t="shared" si="0"/>
        <v>3</v>
      </c>
      <c r="X46" s="30">
        <f t="shared" si="1"/>
        <v>13</v>
      </c>
      <c r="Y46" s="13"/>
    </row>
    <row r="47" spans="1:25" ht="86.4" x14ac:dyDescent="0.3">
      <c r="A47" s="28" t="s">
        <v>133</v>
      </c>
      <c r="B47" s="29" t="s">
        <v>65</v>
      </c>
      <c r="C47" s="29" t="s">
        <v>142</v>
      </c>
      <c r="D47" s="30" t="s">
        <v>46</v>
      </c>
      <c r="E47" s="30" t="s">
        <v>46</v>
      </c>
      <c r="F47" s="30" t="s">
        <v>47</v>
      </c>
      <c r="G47" s="30" t="s">
        <v>46</v>
      </c>
      <c r="H47" s="30" t="s">
        <v>46</v>
      </c>
      <c r="I47" s="30" t="s">
        <v>46</v>
      </c>
      <c r="J47" s="30" t="s">
        <v>46</v>
      </c>
      <c r="K47" s="30" t="s">
        <v>46</v>
      </c>
      <c r="L47" s="30" t="s">
        <v>46</v>
      </c>
      <c r="M47" s="30" t="s">
        <v>46</v>
      </c>
      <c r="N47" s="30" t="s">
        <v>46</v>
      </c>
      <c r="O47" s="30" t="s">
        <v>46</v>
      </c>
      <c r="P47" s="30" t="s">
        <v>46</v>
      </c>
      <c r="Q47" s="30" t="s">
        <v>46</v>
      </c>
      <c r="R47" s="30" t="s">
        <v>46</v>
      </c>
      <c r="S47" s="30" t="s">
        <v>46</v>
      </c>
      <c r="T47" s="30" t="s">
        <v>46</v>
      </c>
      <c r="U47" s="30" t="s">
        <v>46</v>
      </c>
      <c r="V47" s="34" t="s">
        <v>46</v>
      </c>
      <c r="W47" s="30">
        <f t="shared" si="0"/>
        <v>3</v>
      </c>
      <c r="X47" s="30">
        <f t="shared" si="1"/>
        <v>13</v>
      </c>
      <c r="Y47" s="13"/>
    </row>
    <row r="48" spans="1:25" ht="86.4" x14ac:dyDescent="0.3">
      <c r="A48" s="28" t="s">
        <v>133</v>
      </c>
      <c r="B48" s="29" t="s">
        <v>68</v>
      </c>
      <c r="C48" s="29" t="s">
        <v>170</v>
      </c>
      <c r="D48" s="30" t="s">
        <v>46</v>
      </c>
      <c r="E48" s="30" t="s">
        <v>46</v>
      </c>
      <c r="F48" s="30" t="s">
        <v>47</v>
      </c>
      <c r="G48" s="30" t="s">
        <v>46</v>
      </c>
      <c r="H48" s="30" t="s">
        <v>46</v>
      </c>
      <c r="I48" s="30" t="s">
        <v>46</v>
      </c>
      <c r="J48" s="30" t="s">
        <v>46</v>
      </c>
      <c r="K48" s="30" t="s">
        <v>46</v>
      </c>
      <c r="L48" s="30" t="s">
        <v>46</v>
      </c>
      <c r="M48" s="30" t="s">
        <v>46</v>
      </c>
      <c r="N48" s="30" t="s">
        <v>46</v>
      </c>
      <c r="O48" s="30" t="s">
        <v>46</v>
      </c>
      <c r="P48" s="30" t="s">
        <v>46</v>
      </c>
      <c r="Q48" s="30" t="s">
        <v>46</v>
      </c>
      <c r="R48" s="30" t="s">
        <v>46</v>
      </c>
      <c r="S48" s="30" t="s">
        <v>46</v>
      </c>
      <c r="T48" s="30" t="s">
        <v>46</v>
      </c>
      <c r="U48" s="30" t="s">
        <v>46</v>
      </c>
      <c r="V48" s="34" t="s">
        <v>46</v>
      </c>
      <c r="W48" s="30">
        <f t="shared" si="0"/>
        <v>3</v>
      </c>
      <c r="X48" s="30">
        <f t="shared" si="1"/>
        <v>13</v>
      </c>
      <c r="Y48" s="13"/>
    </row>
    <row r="49" spans="1:25" ht="57.6" x14ac:dyDescent="0.3">
      <c r="A49" s="28" t="s">
        <v>133</v>
      </c>
      <c r="B49" s="29" t="s">
        <v>71</v>
      </c>
      <c r="C49" s="29" t="s">
        <v>146</v>
      </c>
      <c r="D49" s="30" t="s">
        <v>46</v>
      </c>
      <c r="E49" s="30" t="s">
        <v>46</v>
      </c>
      <c r="F49" s="30" t="s">
        <v>47</v>
      </c>
      <c r="G49" s="30" t="s">
        <v>46</v>
      </c>
      <c r="H49" s="30" t="s">
        <v>46</v>
      </c>
      <c r="I49" s="30" t="s">
        <v>46</v>
      </c>
      <c r="J49" s="30" t="s">
        <v>46</v>
      </c>
      <c r="K49" s="30" t="s">
        <v>46</v>
      </c>
      <c r="L49" s="30" t="s">
        <v>46</v>
      </c>
      <c r="M49" s="30" t="s">
        <v>46</v>
      </c>
      <c r="N49" s="30" t="s">
        <v>46</v>
      </c>
      <c r="O49" s="30" t="s">
        <v>46</v>
      </c>
      <c r="P49" s="30" t="s">
        <v>46</v>
      </c>
      <c r="Q49" s="30" t="s">
        <v>46</v>
      </c>
      <c r="R49" s="30" t="s">
        <v>46</v>
      </c>
      <c r="S49" s="30" t="s">
        <v>46</v>
      </c>
      <c r="T49" s="30" t="s">
        <v>46</v>
      </c>
      <c r="U49" s="30" t="s">
        <v>46</v>
      </c>
      <c r="V49" s="34" t="s">
        <v>46</v>
      </c>
      <c r="W49" s="30">
        <f t="shared" si="0"/>
        <v>3</v>
      </c>
      <c r="X49" s="30">
        <f t="shared" si="1"/>
        <v>13</v>
      </c>
      <c r="Y49" s="13"/>
    </row>
    <row r="50" spans="1:25" ht="144" x14ac:dyDescent="0.3">
      <c r="A50" s="28" t="s">
        <v>133</v>
      </c>
      <c r="B50" s="29" t="s">
        <v>74</v>
      </c>
      <c r="C50" s="29" t="s">
        <v>148</v>
      </c>
      <c r="D50" s="30" t="s">
        <v>46</v>
      </c>
      <c r="E50" s="30" t="s">
        <v>46</v>
      </c>
      <c r="F50" s="30" t="s">
        <v>47</v>
      </c>
      <c r="G50" s="30" t="s">
        <v>46</v>
      </c>
      <c r="H50" s="30" t="s">
        <v>46</v>
      </c>
      <c r="I50" s="30" t="s">
        <v>46</v>
      </c>
      <c r="J50" s="30" t="s">
        <v>46</v>
      </c>
      <c r="K50" s="30" t="s">
        <v>46</v>
      </c>
      <c r="L50" s="30" t="s">
        <v>46</v>
      </c>
      <c r="M50" s="30" t="s">
        <v>46</v>
      </c>
      <c r="N50" s="30" t="s">
        <v>46</v>
      </c>
      <c r="O50" s="30" t="s">
        <v>46</v>
      </c>
      <c r="P50" s="30" t="s">
        <v>46</v>
      </c>
      <c r="Q50" s="30" t="s">
        <v>46</v>
      </c>
      <c r="R50" s="30" t="s">
        <v>46</v>
      </c>
      <c r="S50" s="30" t="s">
        <v>46</v>
      </c>
      <c r="T50" s="30" t="s">
        <v>46</v>
      </c>
      <c r="U50" s="30" t="s">
        <v>46</v>
      </c>
      <c r="V50" s="34" t="s">
        <v>46</v>
      </c>
      <c r="W50" s="30">
        <f t="shared" si="0"/>
        <v>3</v>
      </c>
      <c r="X50" s="30">
        <f t="shared" si="1"/>
        <v>13</v>
      </c>
      <c r="Y50" s="13"/>
    </row>
  </sheetData>
  <autoFilter ref="A3:Y3"/>
  <mergeCells count="11">
    <mergeCell ref="G1:I1"/>
    <mergeCell ref="J1:V1"/>
    <mergeCell ref="W1:W3"/>
    <mergeCell ref="X1:X3"/>
    <mergeCell ref="Y1:Y3"/>
    <mergeCell ref="F1:F3"/>
    <mergeCell ref="A1:A3"/>
    <mergeCell ref="B1:B3"/>
    <mergeCell ref="C1:C3"/>
    <mergeCell ref="D1:D3"/>
    <mergeCell ref="E1:E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55" zoomScaleNormal="55" workbookViewId="0">
      <selection activeCell="C2" sqref="C2"/>
    </sheetView>
  </sheetViews>
  <sheetFormatPr defaultRowHeight="14.4" x14ac:dyDescent="0.3"/>
  <cols>
    <col min="1" max="1" width="6.44140625" customWidth="1"/>
    <col min="2" max="2" width="2.33203125" customWidth="1"/>
    <col min="3" max="3" width="92.88671875" style="45" customWidth="1"/>
  </cols>
  <sheetData>
    <row r="1" spans="1:3" ht="104.4" customHeight="1" x14ac:dyDescent="0.3">
      <c r="A1" s="28" t="s">
        <v>43</v>
      </c>
      <c r="B1" s="29" t="s">
        <v>44</v>
      </c>
      <c r="C1" s="44" t="s">
        <v>45</v>
      </c>
    </row>
    <row r="2" spans="1:3" ht="93" customHeight="1" x14ac:dyDescent="0.3">
      <c r="A2" s="28" t="s">
        <v>43</v>
      </c>
      <c r="B2" s="29" t="s">
        <v>49</v>
      </c>
      <c r="C2" s="44" t="s">
        <v>50</v>
      </c>
    </row>
    <row r="3" spans="1:3" ht="103.8" customHeight="1" x14ac:dyDescent="0.3">
      <c r="A3" s="28" t="s">
        <v>43</v>
      </c>
      <c r="B3" s="29" t="s">
        <v>52</v>
      </c>
      <c r="C3" s="44" t="s">
        <v>53</v>
      </c>
    </row>
    <row r="4" spans="1:3" ht="132.6" customHeight="1" x14ac:dyDescent="0.3">
      <c r="A4" s="28" t="s">
        <v>43</v>
      </c>
      <c r="B4" s="29" t="s">
        <v>54</v>
      </c>
      <c r="C4" s="44" t="s">
        <v>55</v>
      </c>
    </row>
    <row r="5" spans="1:3" ht="100.8" x14ac:dyDescent="0.3">
      <c r="A5" s="28" t="s">
        <v>56</v>
      </c>
      <c r="B5" s="29" t="s">
        <v>44</v>
      </c>
      <c r="C5" s="44" t="s">
        <v>57</v>
      </c>
    </row>
    <row r="6" spans="1:3" ht="57.6" x14ac:dyDescent="0.3">
      <c r="A6" s="28" t="s">
        <v>56</v>
      </c>
      <c r="B6" s="29" t="s">
        <v>49</v>
      </c>
      <c r="C6" s="44" t="s">
        <v>59</v>
      </c>
    </row>
    <row r="7" spans="1:3" ht="144" x14ac:dyDescent="0.3">
      <c r="A7" s="28" t="s">
        <v>56</v>
      </c>
      <c r="B7" s="29" t="s">
        <v>52</v>
      </c>
      <c r="C7" s="44" t="s">
        <v>61</v>
      </c>
    </row>
    <row r="8" spans="1:3" ht="106.2" customHeight="1" x14ac:dyDescent="0.3">
      <c r="A8" s="28" t="s">
        <v>56</v>
      </c>
      <c r="B8" s="29" t="s">
        <v>54</v>
      </c>
      <c r="C8" s="44" t="s">
        <v>63</v>
      </c>
    </row>
    <row r="9" spans="1:3" ht="145.19999999999999" customHeight="1" x14ac:dyDescent="0.3">
      <c r="A9" s="28" t="s">
        <v>56</v>
      </c>
      <c r="B9" s="29" t="s">
        <v>65</v>
      </c>
      <c r="C9" s="44" t="s">
        <v>66</v>
      </c>
    </row>
    <row r="10" spans="1:3" ht="93" customHeight="1" x14ac:dyDescent="0.3">
      <c r="A10" s="28" t="s">
        <v>56</v>
      </c>
      <c r="B10" s="29" t="s">
        <v>68</v>
      </c>
      <c r="C10" s="44" t="s">
        <v>69</v>
      </c>
    </row>
    <row r="11" spans="1:3" ht="90.6" customHeight="1" x14ac:dyDescent="0.3">
      <c r="A11" s="28" t="s">
        <v>56</v>
      </c>
      <c r="B11" s="29" t="s">
        <v>71</v>
      </c>
      <c r="C11" s="44" t="s">
        <v>72</v>
      </c>
    </row>
    <row r="12" spans="1:3" ht="72" x14ac:dyDescent="0.3">
      <c r="A12" s="28" t="s">
        <v>56</v>
      </c>
      <c r="B12" s="29" t="s">
        <v>74</v>
      </c>
      <c r="C12" s="44" t="s">
        <v>75</v>
      </c>
    </row>
    <row r="13" spans="1:3" ht="72" x14ac:dyDescent="0.3">
      <c r="A13" s="28" t="s">
        <v>161</v>
      </c>
      <c r="B13" s="29" t="s">
        <v>77</v>
      </c>
      <c r="C13" s="44" t="s">
        <v>78</v>
      </c>
    </row>
    <row r="14" spans="1:3" ht="57.6" x14ac:dyDescent="0.3">
      <c r="A14" s="28" t="s">
        <v>56</v>
      </c>
      <c r="B14" s="29" t="s">
        <v>80</v>
      </c>
      <c r="C14" s="44" t="s">
        <v>81</v>
      </c>
    </row>
    <row r="15" spans="1:3" ht="72" x14ac:dyDescent="0.3">
      <c r="A15" s="28" t="s">
        <v>56</v>
      </c>
      <c r="B15" s="29" t="s">
        <v>82</v>
      </c>
      <c r="C15" s="44" t="s">
        <v>83</v>
      </c>
    </row>
    <row r="16" spans="1:3" ht="381" customHeight="1" x14ac:dyDescent="0.3">
      <c r="A16" s="28" t="s">
        <v>85</v>
      </c>
      <c r="B16" s="29" t="s">
        <v>44</v>
      </c>
      <c r="C16" s="44" t="s">
        <v>86</v>
      </c>
    </row>
    <row r="17" spans="1:3" ht="78.599999999999994" customHeight="1" x14ac:dyDescent="0.3">
      <c r="A17" s="28" t="s">
        <v>85</v>
      </c>
      <c r="B17" s="29" t="s">
        <v>49</v>
      </c>
      <c r="C17" s="44" t="s">
        <v>88</v>
      </c>
    </row>
    <row r="18" spans="1:3" ht="107.4" customHeight="1" x14ac:dyDescent="0.3">
      <c r="A18" s="28" t="s">
        <v>85</v>
      </c>
      <c r="B18" s="29" t="s">
        <v>52</v>
      </c>
      <c r="C18" s="44" t="s">
        <v>89</v>
      </c>
    </row>
    <row r="19" spans="1:3" ht="129.6" x14ac:dyDescent="0.3">
      <c r="A19" s="28" t="s">
        <v>85</v>
      </c>
      <c r="B19" s="29" t="s">
        <v>54</v>
      </c>
      <c r="C19" s="44" t="s">
        <v>90</v>
      </c>
    </row>
    <row r="20" spans="1:3" ht="115.2" x14ac:dyDescent="0.3">
      <c r="A20" s="28" t="s">
        <v>85</v>
      </c>
      <c r="B20" s="29" t="s">
        <v>65</v>
      </c>
      <c r="C20" s="44" t="s">
        <v>92</v>
      </c>
    </row>
    <row r="21" spans="1:3" ht="109.8" customHeight="1" x14ac:dyDescent="0.3">
      <c r="A21" s="28" t="s">
        <v>85</v>
      </c>
      <c r="B21" s="29" t="s">
        <v>68</v>
      </c>
      <c r="C21" s="44" t="s">
        <v>94</v>
      </c>
    </row>
    <row r="22" spans="1:3" ht="57.6" x14ac:dyDescent="0.3">
      <c r="A22" s="28" t="s">
        <v>85</v>
      </c>
      <c r="B22" s="29" t="s">
        <v>71</v>
      </c>
      <c r="C22" s="44" t="s">
        <v>96</v>
      </c>
    </row>
    <row r="23" spans="1:3" ht="106.2" customHeight="1" x14ac:dyDescent="0.3">
      <c r="A23" s="28" t="s">
        <v>98</v>
      </c>
      <c r="B23" s="29" t="s">
        <v>44</v>
      </c>
      <c r="C23" s="44" t="s">
        <v>99</v>
      </c>
    </row>
    <row r="24" spans="1:3" ht="57.6" x14ac:dyDescent="0.3">
      <c r="A24" s="28" t="s">
        <v>98</v>
      </c>
      <c r="B24" s="29" t="s">
        <v>49</v>
      </c>
      <c r="C24" s="44" t="s">
        <v>101</v>
      </c>
    </row>
    <row r="25" spans="1:3" ht="86.4" x14ac:dyDescent="0.3">
      <c r="A25" s="28" t="s">
        <v>98</v>
      </c>
      <c r="B25" s="29" t="s">
        <v>52</v>
      </c>
      <c r="C25" s="44" t="s">
        <v>102</v>
      </c>
    </row>
    <row r="26" spans="1:3" ht="72" x14ac:dyDescent="0.3">
      <c r="A26" s="28" t="s">
        <v>98</v>
      </c>
      <c r="B26" s="29" t="s">
        <v>54</v>
      </c>
      <c r="C26" s="44" t="s">
        <v>104</v>
      </c>
    </row>
    <row r="27" spans="1:3" ht="207" customHeight="1" x14ac:dyDescent="0.3">
      <c r="A27" s="28" t="s">
        <v>106</v>
      </c>
      <c r="B27" s="29" t="s">
        <v>44</v>
      </c>
      <c r="C27" s="44" t="s">
        <v>107</v>
      </c>
    </row>
    <row r="28" spans="1:3" ht="57.6" x14ac:dyDescent="0.3">
      <c r="A28" s="28" t="s">
        <v>106</v>
      </c>
      <c r="B28" s="29" t="s">
        <v>49</v>
      </c>
      <c r="C28" s="44" t="s">
        <v>109</v>
      </c>
    </row>
    <row r="29" spans="1:3" ht="91.8" customHeight="1" x14ac:dyDescent="0.3">
      <c r="A29" s="28" t="s">
        <v>106</v>
      </c>
      <c r="B29" s="29" t="s">
        <v>52</v>
      </c>
      <c r="C29" s="44" t="s">
        <v>111</v>
      </c>
    </row>
    <row r="30" spans="1:3" ht="57.6" x14ac:dyDescent="0.3">
      <c r="A30" s="28" t="s">
        <v>106</v>
      </c>
      <c r="B30" s="29" t="s">
        <v>54</v>
      </c>
      <c r="C30" s="44" t="s">
        <v>113</v>
      </c>
    </row>
    <row r="31" spans="1:3" ht="57.6" x14ac:dyDescent="0.3">
      <c r="A31" s="28" t="s">
        <v>106</v>
      </c>
      <c r="B31" s="29" t="s">
        <v>65</v>
      </c>
      <c r="C31" s="44" t="s">
        <v>115</v>
      </c>
    </row>
    <row r="32" spans="1:3" ht="115.2" x14ac:dyDescent="0.3">
      <c r="A32" s="28" t="s">
        <v>117</v>
      </c>
      <c r="B32" s="29" t="s">
        <v>44</v>
      </c>
      <c r="C32" s="44" t="s">
        <v>118</v>
      </c>
    </row>
    <row r="33" spans="1:3" ht="79.8" customHeight="1" x14ac:dyDescent="0.3">
      <c r="A33" s="28" t="s">
        <v>117</v>
      </c>
      <c r="B33" s="29" t="s">
        <v>49</v>
      </c>
      <c r="C33" s="44" t="s">
        <v>169</v>
      </c>
    </row>
    <row r="34" spans="1:3" ht="43.2" x14ac:dyDescent="0.3">
      <c r="A34" s="28" t="s">
        <v>117</v>
      </c>
      <c r="B34" s="29" t="s">
        <v>52</v>
      </c>
      <c r="C34" s="44" t="s">
        <v>121</v>
      </c>
    </row>
    <row r="35" spans="1:3" ht="43.2" x14ac:dyDescent="0.3">
      <c r="A35" s="28" t="s">
        <v>117</v>
      </c>
      <c r="B35" s="29" t="s">
        <v>54</v>
      </c>
      <c r="C35" s="44" t="s">
        <v>122</v>
      </c>
    </row>
    <row r="36" spans="1:3" ht="172.8" x14ac:dyDescent="0.3">
      <c r="A36" s="28" t="s">
        <v>124</v>
      </c>
      <c r="B36" s="29" t="s">
        <v>44</v>
      </c>
      <c r="C36" s="44" t="s">
        <v>125</v>
      </c>
    </row>
    <row r="37" spans="1:3" ht="107.4" customHeight="1" x14ac:dyDescent="0.3">
      <c r="A37" s="28" t="s">
        <v>124</v>
      </c>
      <c r="B37" s="29" t="s">
        <v>49</v>
      </c>
      <c r="C37" s="44" t="s">
        <v>127</v>
      </c>
    </row>
    <row r="38" spans="1:3" ht="151.80000000000001" customHeight="1" x14ac:dyDescent="0.3">
      <c r="A38" s="28" t="s">
        <v>124</v>
      </c>
      <c r="B38" s="29" t="s">
        <v>52</v>
      </c>
      <c r="C38" s="44" t="s">
        <v>129</v>
      </c>
    </row>
    <row r="39" spans="1:3" ht="57.6" x14ac:dyDescent="0.3">
      <c r="A39" s="28" t="s">
        <v>124</v>
      </c>
      <c r="B39" s="29" t="s">
        <v>54</v>
      </c>
      <c r="C39" s="44" t="s">
        <v>131</v>
      </c>
    </row>
    <row r="40" spans="1:3" ht="228" customHeight="1" x14ac:dyDescent="0.3">
      <c r="A40" s="28" t="s">
        <v>133</v>
      </c>
      <c r="B40" s="29" t="s">
        <v>44</v>
      </c>
      <c r="C40" s="44" t="s">
        <v>134</v>
      </c>
    </row>
    <row r="41" spans="1:3" ht="408.6" customHeight="1" x14ac:dyDescent="0.3">
      <c r="A41" s="28" t="s">
        <v>133</v>
      </c>
      <c r="B41" s="29" t="s">
        <v>49</v>
      </c>
      <c r="C41" s="44" t="s">
        <v>136</v>
      </c>
    </row>
    <row r="42" spans="1:3" ht="409.2" customHeight="1" x14ac:dyDescent="0.3">
      <c r="A42" s="28" t="s">
        <v>133</v>
      </c>
      <c r="B42" s="29" t="s">
        <v>52</v>
      </c>
      <c r="C42" s="44" t="s">
        <v>138</v>
      </c>
    </row>
    <row r="43" spans="1:3" ht="408" customHeight="1" x14ac:dyDescent="0.3">
      <c r="A43" s="28" t="s">
        <v>133</v>
      </c>
      <c r="B43" s="29" t="s">
        <v>54</v>
      </c>
      <c r="C43" s="44" t="s">
        <v>140</v>
      </c>
    </row>
    <row r="44" spans="1:3" ht="77.400000000000006" customHeight="1" x14ac:dyDescent="0.3">
      <c r="A44" s="28" t="s">
        <v>133</v>
      </c>
      <c r="B44" s="29" t="s">
        <v>65</v>
      </c>
      <c r="C44" s="44" t="s">
        <v>142</v>
      </c>
    </row>
    <row r="45" spans="1:3" ht="66.599999999999994" customHeight="1" x14ac:dyDescent="0.3">
      <c r="A45" s="28" t="s">
        <v>133</v>
      </c>
      <c r="B45" s="29" t="s">
        <v>68</v>
      </c>
      <c r="C45" s="44" t="s">
        <v>170</v>
      </c>
    </row>
    <row r="46" spans="1:3" ht="43.2" x14ac:dyDescent="0.3">
      <c r="A46" s="28" t="s">
        <v>133</v>
      </c>
      <c r="B46" s="29" t="s">
        <v>71</v>
      </c>
      <c r="C46" s="44" t="s">
        <v>146</v>
      </c>
    </row>
    <row r="47" spans="1:3" ht="114.6" customHeight="1" x14ac:dyDescent="0.3">
      <c r="A47" s="28" t="s">
        <v>133</v>
      </c>
      <c r="B47" s="29" t="s">
        <v>74</v>
      </c>
      <c r="C47" s="44" t="s">
        <v>148</v>
      </c>
    </row>
  </sheetData>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zoomScale="40" zoomScaleNormal="40" workbookViewId="0">
      <pane xSplit="3" ySplit="3" topLeftCell="D4" activePane="bottomRight" state="frozen"/>
      <selection pane="topRight" activeCell="D1" sqref="D1"/>
      <selection pane="bottomLeft" activeCell="A4" sqref="A4"/>
      <selection pane="bottomRight" activeCell="H6" sqref="H6"/>
    </sheetView>
  </sheetViews>
  <sheetFormatPr defaultRowHeight="23.4" x14ac:dyDescent="0.45"/>
  <cols>
    <col min="1" max="1" width="16.44140625" style="36" customWidth="1"/>
    <col min="2" max="2" width="14" customWidth="1"/>
    <col min="3" max="3" width="67.88671875" customWidth="1"/>
    <col min="4" max="4" width="24.6640625" customWidth="1"/>
    <col min="5" max="6" width="19.6640625" customWidth="1"/>
    <col min="7" max="7" width="22.6640625" customWidth="1"/>
    <col min="8" max="8" width="20.33203125" customWidth="1"/>
    <col min="9" max="9" width="22.5546875" customWidth="1"/>
    <col min="10" max="24" width="19.6640625" customWidth="1"/>
    <col min="25" max="25" width="67.88671875" customWidth="1"/>
    <col min="26" max="26" width="19.6640625" customWidth="1"/>
  </cols>
  <sheetData>
    <row r="1" spans="1:25" ht="18.75" customHeight="1" x14ac:dyDescent="0.35">
      <c r="A1" s="75" t="s">
        <v>0</v>
      </c>
      <c r="B1" s="53" t="s">
        <v>150</v>
      </c>
      <c r="C1" s="55" t="s">
        <v>151</v>
      </c>
      <c r="D1" s="77" t="s">
        <v>184</v>
      </c>
      <c r="E1" s="80" t="s">
        <v>185</v>
      </c>
      <c r="F1" s="72" t="s">
        <v>186</v>
      </c>
      <c r="G1" s="63" t="s">
        <v>6</v>
      </c>
      <c r="H1" s="64"/>
      <c r="I1" s="64"/>
      <c r="J1" s="65"/>
      <c r="K1" s="65"/>
      <c r="L1" s="65"/>
      <c r="M1" s="65"/>
      <c r="N1" s="65"/>
      <c r="O1" s="65"/>
      <c r="P1" s="65"/>
      <c r="Q1" s="65"/>
      <c r="R1" s="65"/>
      <c r="S1" s="65"/>
      <c r="T1" s="65"/>
      <c r="U1" s="65"/>
      <c r="V1" s="65"/>
      <c r="W1" s="66" t="s">
        <v>8</v>
      </c>
      <c r="X1" s="68" t="s">
        <v>9</v>
      </c>
      <c r="Y1" s="70" t="s">
        <v>10</v>
      </c>
    </row>
    <row r="2" spans="1:25" ht="24.6" customHeight="1" x14ac:dyDescent="0.3">
      <c r="A2" s="75"/>
      <c r="B2" s="53"/>
      <c r="C2" s="55"/>
      <c r="D2" s="78"/>
      <c r="E2" s="81"/>
      <c r="F2" s="73"/>
      <c r="G2" s="2" t="s">
        <v>11</v>
      </c>
      <c r="H2" s="2" t="s">
        <v>12</v>
      </c>
      <c r="I2" s="2" t="s">
        <v>13</v>
      </c>
      <c r="J2" s="3"/>
      <c r="K2" s="3"/>
      <c r="L2" s="3"/>
      <c r="M2" s="3"/>
      <c r="N2" s="3"/>
      <c r="O2" s="3"/>
      <c r="P2" s="3"/>
      <c r="Q2" s="3"/>
      <c r="R2" s="3"/>
      <c r="S2" s="3"/>
      <c r="T2" s="3"/>
      <c r="U2" s="3"/>
      <c r="V2" s="3"/>
      <c r="W2" s="66"/>
      <c r="X2" s="68"/>
      <c r="Y2" s="70"/>
    </row>
    <row r="3" spans="1:25" ht="124.2" x14ac:dyDescent="0.3">
      <c r="A3" s="76"/>
      <c r="B3" s="54"/>
      <c r="C3" s="56"/>
      <c r="D3" s="79"/>
      <c r="E3" s="82"/>
      <c r="F3" s="74"/>
      <c r="G3" s="24" t="s">
        <v>27</v>
      </c>
      <c r="H3" s="25" t="s">
        <v>28</v>
      </c>
      <c r="I3" s="24" t="s">
        <v>29</v>
      </c>
      <c r="J3" s="26" t="s">
        <v>30</v>
      </c>
      <c r="K3" s="7" t="s">
        <v>31</v>
      </c>
      <c r="L3" s="26" t="s">
        <v>32</v>
      </c>
      <c r="M3" s="27" t="s">
        <v>33</v>
      </c>
      <c r="N3" s="26" t="s">
        <v>34</v>
      </c>
      <c r="O3" s="27" t="s">
        <v>35</v>
      </c>
      <c r="P3" s="26" t="s">
        <v>36</v>
      </c>
      <c r="Q3" s="27" t="s">
        <v>37</v>
      </c>
      <c r="R3" s="26" t="s">
        <v>38</v>
      </c>
      <c r="S3" s="27" t="s">
        <v>39</v>
      </c>
      <c r="T3" s="26" t="s">
        <v>40</v>
      </c>
      <c r="U3" s="27" t="s">
        <v>41</v>
      </c>
      <c r="V3" s="26" t="s">
        <v>42</v>
      </c>
      <c r="W3" s="67"/>
      <c r="X3" s="69"/>
      <c r="Y3" s="71"/>
    </row>
    <row r="4" spans="1:25" ht="158.4" customHeight="1" x14ac:dyDescent="0.7">
      <c r="A4" s="107" t="s">
        <v>43</v>
      </c>
      <c r="B4" s="107" t="s">
        <v>44</v>
      </c>
      <c r="C4" s="29" t="s">
        <v>45</v>
      </c>
      <c r="D4" s="108" t="s">
        <v>46</v>
      </c>
      <c r="E4" s="108" t="s">
        <v>46</v>
      </c>
      <c r="F4" s="108" t="s">
        <v>46</v>
      </c>
      <c r="G4" s="108" t="s">
        <v>46</v>
      </c>
      <c r="H4" s="108" t="s">
        <v>46</v>
      </c>
      <c r="I4" s="108" t="s">
        <v>46</v>
      </c>
      <c r="J4" s="108" t="s">
        <v>46</v>
      </c>
      <c r="K4" s="108" t="s">
        <v>46</v>
      </c>
      <c r="L4" s="108" t="s">
        <v>46</v>
      </c>
      <c r="M4" s="108" t="s">
        <v>46</v>
      </c>
      <c r="N4" s="108" t="s">
        <v>46</v>
      </c>
      <c r="O4" s="108" t="s">
        <v>46</v>
      </c>
      <c r="P4" s="108" t="s">
        <v>46</v>
      </c>
      <c r="Q4" s="108" t="s">
        <v>46</v>
      </c>
      <c r="R4" s="108" t="s">
        <v>46</v>
      </c>
      <c r="S4" s="108" t="s">
        <v>46</v>
      </c>
      <c r="T4" s="108" t="s">
        <v>46</v>
      </c>
      <c r="U4" s="108" t="s">
        <v>46</v>
      </c>
      <c r="V4" s="108" t="s">
        <v>46</v>
      </c>
      <c r="W4" s="110">
        <f t="shared" ref="W4:W50" si="0">3-(COUNTIF(G4:I4,"no"))</f>
        <v>3</v>
      </c>
      <c r="X4" s="110">
        <f t="shared" ref="X4:X50" si="1">13-(COUNTIF(J4:V4,"no"))</f>
        <v>13</v>
      </c>
      <c r="Y4" s="109"/>
    </row>
    <row r="5" spans="1:25" ht="134.4" customHeight="1" x14ac:dyDescent="0.7">
      <c r="A5" s="107" t="s">
        <v>43</v>
      </c>
      <c r="B5" s="107" t="s">
        <v>49</v>
      </c>
      <c r="C5" s="29" t="s">
        <v>50</v>
      </c>
      <c r="D5" s="108" t="s">
        <v>46</v>
      </c>
      <c r="E5" s="108" t="s">
        <v>46</v>
      </c>
      <c r="F5" s="108" t="s">
        <v>46</v>
      </c>
      <c r="G5" s="108" t="s">
        <v>46</v>
      </c>
      <c r="H5" s="108" t="s">
        <v>46</v>
      </c>
      <c r="I5" s="108" t="s">
        <v>46</v>
      </c>
      <c r="J5" s="108" t="s">
        <v>46</v>
      </c>
      <c r="K5" s="108" t="s">
        <v>46</v>
      </c>
      <c r="L5" s="108" t="s">
        <v>46</v>
      </c>
      <c r="M5" s="108" t="s">
        <v>46</v>
      </c>
      <c r="N5" s="108" t="s">
        <v>46</v>
      </c>
      <c r="O5" s="108" t="s">
        <v>46</v>
      </c>
      <c r="P5" s="108" t="s">
        <v>46</v>
      </c>
      <c r="Q5" s="108" t="s">
        <v>46</v>
      </c>
      <c r="R5" s="108" t="s">
        <v>46</v>
      </c>
      <c r="S5" s="108" t="s">
        <v>46</v>
      </c>
      <c r="T5" s="108" t="s">
        <v>46</v>
      </c>
      <c r="U5" s="108" t="s">
        <v>46</v>
      </c>
      <c r="V5" s="108" t="s">
        <v>46</v>
      </c>
      <c r="W5" s="110">
        <f t="shared" si="0"/>
        <v>3</v>
      </c>
      <c r="X5" s="110">
        <f t="shared" si="1"/>
        <v>13</v>
      </c>
      <c r="Y5" s="109"/>
    </row>
    <row r="6" spans="1:25" ht="152.4" customHeight="1" x14ac:dyDescent="0.7">
      <c r="A6" s="107" t="s">
        <v>43</v>
      </c>
      <c r="B6" s="107" t="s">
        <v>52</v>
      </c>
      <c r="C6" s="29" t="s">
        <v>53</v>
      </c>
      <c r="D6" s="108" t="s">
        <v>46</v>
      </c>
      <c r="E6" s="108" t="s">
        <v>46</v>
      </c>
      <c r="F6" s="108" t="s">
        <v>46</v>
      </c>
      <c r="G6" s="108" t="s">
        <v>46</v>
      </c>
      <c r="H6" s="108" t="s">
        <v>198</v>
      </c>
      <c r="I6" s="108" t="s">
        <v>46</v>
      </c>
      <c r="J6" s="108" t="s">
        <v>46</v>
      </c>
      <c r="K6" s="108" t="s">
        <v>46</v>
      </c>
      <c r="L6" s="108" t="s">
        <v>46</v>
      </c>
      <c r="M6" s="108" t="s">
        <v>46</v>
      </c>
      <c r="N6" s="108" t="s">
        <v>46</v>
      </c>
      <c r="O6" s="108" t="s">
        <v>46</v>
      </c>
      <c r="P6" s="108" t="s">
        <v>46</v>
      </c>
      <c r="Q6" s="108" t="s">
        <v>46</v>
      </c>
      <c r="R6" s="108" t="s">
        <v>46</v>
      </c>
      <c r="S6" s="108" t="s">
        <v>46</v>
      </c>
      <c r="T6" s="108" t="s">
        <v>46</v>
      </c>
      <c r="U6" s="108" t="s">
        <v>46</v>
      </c>
      <c r="V6" s="108" t="s">
        <v>46</v>
      </c>
      <c r="W6" s="110">
        <f t="shared" si="0"/>
        <v>2</v>
      </c>
      <c r="X6" s="110">
        <f t="shared" si="1"/>
        <v>13</v>
      </c>
      <c r="Y6" s="109" t="s">
        <v>199</v>
      </c>
    </row>
    <row r="7" spans="1:25" ht="146.4" x14ac:dyDescent="0.7">
      <c r="A7" s="107" t="s">
        <v>43</v>
      </c>
      <c r="B7" s="107" t="s">
        <v>54</v>
      </c>
      <c r="C7" s="29" t="s">
        <v>55</v>
      </c>
      <c r="D7" s="108" t="s">
        <v>46</v>
      </c>
      <c r="E7" s="108" t="s">
        <v>46</v>
      </c>
      <c r="F7" s="108" t="s">
        <v>46</v>
      </c>
      <c r="G7" s="108" t="s">
        <v>46</v>
      </c>
      <c r="H7" s="108" t="s">
        <v>198</v>
      </c>
      <c r="I7" s="108" t="s">
        <v>46</v>
      </c>
      <c r="J7" s="108" t="s">
        <v>46</v>
      </c>
      <c r="K7" s="108" t="s">
        <v>46</v>
      </c>
      <c r="L7" s="108" t="s">
        <v>46</v>
      </c>
      <c r="M7" s="108" t="s">
        <v>46</v>
      </c>
      <c r="N7" s="108" t="s">
        <v>46</v>
      </c>
      <c r="O7" s="108" t="s">
        <v>46</v>
      </c>
      <c r="P7" s="108" t="s">
        <v>46</v>
      </c>
      <c r="Q7" s="108" t="s">
        <v>46</v>
      </c>
      <c r="R7" s="108" t="s">
        <v>46</v>
      </c>
      <c r="S7" s="108" t="s">
        <v>46</v>
      </c>
      <c r="T7" s="108" t="s">
        <v>46</v>
      </c>
      <c r="U7" s="108" t="s">
        <v>46</v>
      </c>
      <c r="V7" s="108" t="s">
        <v>46</v>
      </c>
      <c r="W7" s="110">
        <f t="shared" si="0"/>
        <v>2</v>
      </c>
      <c r="X7" s="110">
        <f t="shared" si="1"/>
        <v>13</v>
      </c>
      <c r="Y7" s="109" t="s">
        <v>199</v>
      </c>
    </row>
    <row r="8" spans="1:25" s="35" customFormat="1" ht="146.4" x14ac:dyDescent="0.7">
      <c r="A8" s="107" t="s">
        <v>56</v>
      </c>
      <c r="B8" s="107" t="s">
        <v>44</v>
      </c>
      <c r="C8" s="29" t="s">
        <v>57</v>
      </c>
      <c r="D8" s="108" t="s">
        <v>46</v>
      </c>
      <c r="E8" s="108" t="s">
        <v>46</v>
      </c>
      <c r="F8" s="108" t="s">
        <v>46</v>
      </c>
      <c r="G8" s="108" t="s">
        <v>46</v>
      </c>
      <c r="H8" s="108" t="s">
        <v>46</v>
      </c>
      <c r="I8" s="108" t="s">
        <v>198</v>
      </c>
      <c r="J8" s="108" t="s">
        <v>46</v>
      </c>
      <c r="K8" s="108" t="s">
        <v>46</v>
      </c>
      <c r="L8" s="108" t="s">
        <v>46</v>
      </c>
      <c r="M8" s="108" t="s">
        <v>198</v>
      </c>
      <c r="N8" s="108" t="s">
        <v>46</v>
      </c>
      <c r="O8" s="108" t="s">
        <v>46</v>
      </c>
      <c r="P8" s="108" t="s">
        <v>46</v>
      </c>
      <c r="Q8" s="108" t="s">
        <v>46</v>
      </c>
      <c r="R8" s="108" t="s">
        <v>46</v>
      </c>
      <c r="S8" s="108" t="s">
        <v>46</v>
      </c>
      <c r="T8" s="108" t="s">
        <v>198</v>
      </c>
      <c r="U8" s="108" t="s">
        <v>46</v>
      </c>
      <c r="V8" s="108" t="s">
        <v>46</v>
      </c>
      <c r="W8" s="110">
        <f t="shared" si="0"/>
        <v>2</v>
      </c>
      <c r="X8" s="110">
        <f t="shared" si="1"/>
        <v>11</v>
      </c>
      <c r="Y8" s="109" t="s">
        <v>200</v>
      </c>
    </row>
    <row r="9" spans="1:25" ht="256.2" x14ac:dyDescent="0.7">
      <c r="A9" s="107" t="s">
        <v>56</v>
      </c>
      <c r="B9" s="107" t="s">
        <v>49</v>
      </c>
      <c r="C9" s="29" t="s">
        <v>59</v>
      </c>
      <c r="D9" s="108" t="s">
        <v>46</v>
      </c>
      <c r="E9" s="108" t="s">
        <v>46</v>
      </c>
      <c r="F9" s="108" t="s">
        <v>46</v>
      </c>
      <c r="G9" s="108" t="s">
        <v>46</v>
      </c>
      <c r="H9" s="108" t="s">
        <v>198</v>
      </c>
      <c r="I9" s="108" t="s">
        <v>46</v>
      </c>
      <c r="J9" s="108" t="s">
        <v>46</v>
      </c>
      <c r="K9" s="108" t="s">
        <v>46</v>
      </c>
      <c r="L9" s="108" t="s">
        <v>46</v>
      </c>
      <c r="M9" s="108" t="s">
        <v>198</v>
      </c>
      <c r="N9" s="108" t="s">
        <v>46</v>
      </c>
      <c r="O9" s="108" t="s">
        <v>46</v>
      </c>
      <c r="P9" s="108" t="s">
        <v>46</v>
      </c>
      <c r="Q9" s="108" t="s">
        <v>46</v>
      </c>
      <c r="R9" s="108" t="s">
        <v>46</v>
      </c>
      <c r="S9" s="108" t="s">
        <v>46</v>
      </c>
      <c r="T9" s="108" t="s">
        <v>46</v>
      </c>
      <c r="U9" s="108" t="s">
        <v>46</v>
      </c>
      <c r="V9" s="108" t="s">
        <v>46</v>
      </c>
      <c r="W9" s="110">
        <f t="shared" si="0"/>
        <v>2</v>
      </c>
      <c r="X9" s="110">
        <f t="shared" si="1"/>
        <v>12</v>
      </c>
      <c r="Y9" s="109" t="s">
        <v>201</v>
      </c>
    </row>
    <row r="10" spans="1:25" ht="163.19999999999999" x14ac:dyDescent="0.7">
      <c r="A10" s="107" t="s">
        <v>56</v>
      </c>
      <c r="B10" s="107" t="s">
        <v>52</v>
      </c>
      <c r="C10" s="29" t="s">
        <v>61</v>
      </c>
      <c r="D10" s="108" t="s">
        <v>46</v>
      </c>
      <c r="E10" s="108" t="s">
        <v>46</v>
      </c>
      <c r="F10" s="108" t="s">
        <v>46</v>
      </c>
      <c r="G10" s="108" t="s">
        <v>46</v>
      </c>
      <c r="H10" s="108"/>
      <c r="I10" s="108" t="s">
        <v>46</v>
      </c>
      <c r="J10" s="108" t="s">
        <v>46</v>
      </c>
      <c r="K10" s="108" t="s">
        <v>46</v>
      </c>
      <c r="L10" s="108" t="s">
        <v>46</v>
      </c>
      <c r="M10" s="108" t="s">
        <v>46</v>
      </c>
      <c r="N10" s="108" t="s">
        <v>46</v>
      </c>
      <c r="O10" s="108" t="s">
        <v>46</v>
      </c>
      <c r="P10" s="108" t="s">
        <v>46</v>
      </c>
      <c r="Q10" s="108" t="s">
        <v>46</v>
      </c>
      <c r="R10" s="108" t="s">
        <v>46</v>
      </c>
      <c r="S10" s="108" t="s">
        <v>46</v>
      </c>
      <c r="T10" s="108" t="s">
        <v>46</v>
      </c>
      <c r="U10" s="108" t="s">
        <v>46</v>
      </c>
      <c r="V10" s="108" t="s">
        <v>46</v>
      </c>
      <c r="W10" s="110">
        <f t="shared" si="0"/>
        <v>3</v>
      </c>
      <c r="X10" s="110">
        <f t="shared" si="1"/>
        <v>13</v>
      </c>
      <c r="Y10" s="109"/>
    </row>
    <row r="11" spans="1:25" ht="105.6" x14ac:dyDescent="0.7">
      <c r="A11" s="107" t="s">
        <v>56</v>
      </c>
      <c r="B11" s="107" t="s">
        <v>54</v>
      </c>
      <c r="C11" s="29" t="s">
        <v>63</v>
      </c>
      <c r="D11" s="108" t="s">
        <v>46</v>
      </c>
      <c r="E11" s="108" t="s">
        <v>46</v>
      </c>
      <c r="F11" s="108" t="s">
        <v>46</v>
      </c>
      <c r="G11" s="108" t="s">
        <v>46</v>
      </c>
      <c r="H11" s="108"/>
      <c r="I11" s="108" t="s">
        <v>46</v>
      </c>
      <c r="J11" s="108" t="s">
        <v>46</v>
      </c>
      <c r="K11" s="108" t="s">
        <v>46</v>
      </c>
      <c r="L11" s="108" t="s">
        <v>46</v>
      </c>
      <c r="M11" s="108" t="s">
        <v>46</v>
      </c>
      <c r="N11" s="108" t="s">
        <v>46</v>
      </c>
      <c r="O11" s="108" t="s">
        <v>46</v>
      </c>
      <c r="P11" s="108" t="s">
        <v>46</v>
      </c>
      <c r="Q11" s="108" t="s">
        <v>46</v>
      </c>
      <c r="R11" s="108" t="s">
        <v>46</v>
      </c>
      <c r="S11" s="108" t="s">
        <v>46</v>
      </c>
      <c r="T11" s="108" t="s">
        <v>46</v>
      </c>
      <c r="U11" s="108" t="s">
        <v>46</v>
      </c>
      <c r="V11" s="108" t="s">
        <v>46</v>
      </c>
      <c r="W11" s="110">
        <f t="shared" si="0"/>
        <v>3</v>
      </c>
      <c r="X11" s="110">
        <f t="shared" si="1"/>
        <v>13</v>
      </c>
      <c r="Y11" s="109"/>
    </row>
    <row r="12" spans="1:25" ht="163.19999999999999" x14ac:dyDescent="0.7">
      <c r="A12" s="107" t="s">
        <v>56</v>
      </c>
      <c r="B12" s="107" t="s">
        <v>65</v>
      </c>
      <c r="C12" s="29" t="s">
        <v>66</v>
      </c>
      <c r="D12" s="108" t="s">
        <v>46</v>
      </c>
      <c r="E12" s="108" t="s">
        <v>46</v>
      </c>
      <c r="F12" s="108" t="s">
        <v>46</v>
      </c>
      <c r="G12" s="108" t="s">
        <v>46</v>
      </c>
      <c r="H12" s="108"/>
      <c r="I12" s="108" t="s">
        <v>46</v>
      </c>
      <c r="J12" s="108" t="s">
        <v>46</v>
      </c>
      <c r="K12" s="108" t="s">
        <v>46</v>
      </c>
      <c r="L12" s="108" t="s">
        <v>46</v>
      </c>
      <c r="M12" s="108" t="s">
        <v>46</v>
      </c>
      <c r="N12" s="108" t="s">
        <v>46</v>
      </c>
      <c r="O12" s="108" t="s">
        <v>46</v>
      </c>
      <c r="P12" s="108" t="s">
        <v>46</v>
      </c>
      <c r="Q12" s="108" t="s">
        <v>46</v>
      </c>
      <c r="R12" s="108" t="s">
        <v>46</v>
      </c>
      <c r="S12" s="108" t="s">
        <v>46</v>
      </c>
      <c r="T12" s="108" t="s">
        <v>46</v>
      </c>
      <c r="U12" s="108" t="s">
        <v>46</v>
      </c>
      <c r="V12" s="108" t="s">
        <v>46</v>
      </c>
      <c r="W12" s="110">
        <f t="shared" si="0"/>
        <v>3</v>
      </c>
      <c r="X12" s="110">
        <f t="shared" si="1"/>
        <v>13</v>
      </c>
      <c r="Y12" s="109"/>
    </row>
    <row r="13" spans="1:25" ht="105.6" x14ac:dyDescent="0.7">
      <c r="A13" s="107" t="s">
        <v>56</v>
      </c>
      <c r="B13" s="107" t="s">
        <v>68</v>
      </c>
      <c r="C13" s="29" t="s">
        <v>69</v>
      </c>
      <c r="D13" s="108" t="s">
        <v>46</v>
      </c>
      <c r="E13" s="108" t="s">
        <v>46</v>
      </c>
      <c r="F13" s="108" t="s">
        <v>46</v>
      </c>
      <c r="G13" s="108" t="s">
        <v>46</v>
      </c>
      <c r="H13" s="108"/>
      <c r="I13" s="108" t="s">
        <v>46</v>
      </c>
      <c r="J13" s="108" t="s">
        <v>46</v>
      </c>
      <c r="K13" s="108" t="s">
        <v>46</v>
      </c>
      <c r="L13" s="108" t="s">
        <v>46</v>
      </c>
      <c r="M13" s="108" t="s">
        <v>46</v>
      </c>
      <c r="N13" s="108" t="s">
        <v>46</v>
      </c>
      <c r="O13" s="108" t="s">
        <v>46</v>
      </c>
      <c r="P13" s="108" t="s">
        <v>46</v>
      </c>
      <c r="Q13" s="108" t="s">
        <v>46</v>
      </c>
      <c r="R13" s="108" t="s">
        <v>46</v>
      </c>
      <c r="S13" s="108" t="s">
        <v>46</v>
      </c>
      <c r="T13" s="108" t="s">
        <v>46</v>
      </c>
      <c r="U13" s="108" t="s">
        <v>46</v>
      </c>
      <c r="V13" s="108" t="s">
        <v>46</v>
      </c>
      <c r="W13" s="110">
        <f t="shared" si="0"/>
        <v>3</v>
      </c>
      <c r="X13" s="110">
        <f t="shared" si="1"/>
        <v>13</v>
      </c>
      <c r="Y13" s="109"/>
    </row>
    <row r="14" spans="1:25" ht="105.6" x14ac:dyDescent="0.7">
      <c r="A14" s="107" t="s">
        <v>56</v>
      </c>
      <c r="B14" s="107" t="s">
        <v>71</v>
      </c>
      <c r="C14" s="29" t="s">
        <v>72</v>
      </c>
      <c r="D14" s="108" t="s">
        <v>46</v>
      </c>
      <c r="E14" s="108" t="s">
        <v>46</v>
      </c>
      <c r="F14" s="108" t="s">
        <v>46</v>
      </c>
      <c r="G14" s="108" t="s">
        <v>46</v>
      </c>
      <c r="H14" s="108"/>
      <c r="I14" s="108" t="s">
        <v>46</v>
      </c>
      <c r="J14" s="108" t="s">
        <v>46</v>
      </c>
      <c r="K14" s="108" t="s">
        <v>46</v>
      </c>
      <c r="L14" s="108" t="s">
        <v>46</v>
      </c>
      <c r="M14" s="108" t="s">
        <v>46</v>
      </c>
      <c r="N14" s="108" t="s">
        <v>46</v>
      </c>
      <c r="O14" s="108" t="s">
        <v>46</v>
      </c>
      <c r="P14" s="108" t="s">
        <v>46</v>
      </c>
      <c r="Q14" s="108" t="s">
        <v>46</v>
      </c>
      <c r="R14" s="108" t="s">
        <v>46</v>
      </c>
      <c r="S14" s="108" t="s">
        <v>46</v>
      </c>
      <c r="T14" s="108" t="s">
        <v>46</v>
      </c>
      <c r="U14" s="108" t="s">
        <v>46</v>
      </c>
      <c r="V14" s="108" t="s">
        <v>46</v>
      </c>
      <c r="W14" s="110">
        <f t="shared" si="0"/>
        <v>3</v>
      </c>
      <c r="X14" s="110">
        <f t="shared" si="1"/>
        <v>13</v>
      </c>
      <c r="Y14" s="109"/>
    </row>
    <row r="15" spans="1:25" ht="91.2" x14ac:dyDescent="0.7">
      <c r="A15" s="107" t="s">
        <v>56</v>
      </c>
      <c r="B15" s="107" t="s">
        <v>74</v>
      </c>
      <c r="C15" s="29" t="s">
        <v>75</v>
      </c>
      <c r="D15" s="108" t="s">
        <v>46</v>
      </c>
      <c r="E15" s="108" t="s">
        <v>46</v>
      </c>
      <c r="F15" s="108" t="s">
        <v>46</v>
      </c>
      <c r="G15" s="108" t="s">
        <v>46</v>
      </c>
      <c r="H15" s="108"/>
      <c r="I15" s="108" t="s">
        <v>46</v>
      </c>
      <c r="J15" s="108" t="s">
        <v>46</v>
      </c>
      <c r="K15" s="108" t="s">
        <v>46</v>
      </c>
      <c r="L15" s="108" t="s">
        <v>46</v>
      </c>
      <c r="M15" s="108" t="s">
        <v>46</v>
      </c>
      <c r="N15" s="108" t="s">
        <v>46</v>
      </c>
      <c r="O15" s="108" t="s">
        <v>46</v>
      </c>
      <c r="P15" s="108" t="s">
        <v>46</v>
      </c>
      <c r="Q15" s="108" t="s">
        <v>46</v>
      </c>
      <c r="R15" s="108" t="s">
        <v>46</v>
      </c>
      <c r="S15" s="108" t="s">
        <v>46</v>
      </c>
      <c r="T15" s="108" t="s">
        <v>46</v>
      </c>
      <c r="U15" s="108" t="s">
        <v>46</v>
      </c>
      <c r="V15" s="108" t="s">
        <v>46</v>
      </c>
      <c r="W15" s="110">
        <f t="shared" si="0"/>
        <v>3</v>
      </c>
      <c r="X15" s="110">
        <f t="shared" si="1"/>
        <v>13</v>
      </c>
      <c r="Y15" s="109"/>
    </row>
    <row r="16" spans="1:25" ht="91.2" x14ac:dyDescent="0.7">
      <c r="A16" s="107" t="s">
        <v>56</v>
      </c>
      <c r="B16" s="107" t="s">
        <v>77</v>
      </c>
      <c r="C16" s="29" t="s">
        <v>78</v>
      </c>
      <c r="D16" s="108" t="s">
        <v>46</v>
      </c>
      <c r="E16" s="108" t="s">
        <v>46</v>
      </c>
      <c r="F16" s="108" t="s">
        <v>46</v>
      </c>
      <c r="G16" s="108" t="s">
        <v>46</v>
      </c>
      <c r="H16" s="108"/>
      <c r="I16" s="108" t="s">
        <v>46</v>
      </c>
      <c r="J16" s="108" t="s">
        <v>46</v>
      </c>
      <c r="K16" s="108" t="s">
        <v>46</v>
      </c>
      <c r="L16" s="108" t="s">
        <v>46</v>
      </c>
      <c r="M16" s="108" t="s">
        <v>46</v>
      </c>
      <c r="N16" s="108" t="s">
        <v>46</v>
      </c>
      <c r="O16" s="108" t="s">
        <v>46</v>
      </c>
      <c r="P16" s="108" t="s">
        <v>46</v>
      </c>
      <c r="Q16" s="108" t="s">
        <v>46</v>
      </c>
      <c r="R16" s="108" t="s">
        <v>46</v>
      </c>
      <c r="S16" s="108" t="s">
        <v>46</v>
      </c>
      <c r="T16" s="108" t="s">
        <v>46</v>
      </c>
      <c r="U16" s="108" t="s">
        <v>46</v>
      </c>
      <c r="V16" s="108" t="s">
        <v>46</v>
      </c>
      <c r="W16" s="110">
        <f t="shared" si="0"/>
        <v>3</v>
      </c>
      <c r="X16" s="110">
        <f t="shared" si="1"/>
        <v>13</v>
      </c>
      <c r="Y16" s="109"/>
    </row>
    <row r="17" spans="1:25" ht="88.2" x14ac:dyDescent="0.7">
      <c r="A17" s="107" t="s">
        <v>56</v>
      </c>
      <c r="B17" s="107" t="s">
        <v>80</v>
      </c>
      <c r="C17" s="29" t="s">
        <v>81</v>
      </c>
      <c r="D17" s="108" t="s">
        <v>46</v>
      </c>
      <c r="E17" s="108" t="s">
        <v>46</v>
      </c>
      <c r="F17" s="108" t="s">
        <v>46</v>
      </c>
      <c r="G17" s="108" t="s">
        <v>46</v>
      </c>
      <c r="H17" s="108"/>
      <c r="I17" s="108" t="s">
        <v>46</v>
      </c>
      <c r="J17" s="108" t="s">
        <v>46</v>
      </c>
      <c r="K17" s="108" t="s">
        <v>46</v>
      </c>
      <c r="L17" s="108" t="s">
        <v>46</v>
      </c>
      <c r="M17" s="108" t="s">
        <v>46</v>
      </c>
      <c r="N17" s="108" t="s">
        <v>46</v>
      </c>
      <c r="O17" s="108" t="s">
        <v>46</v>
      </c>
      <c r="P17" s="108" t="s">
        <v>46</v>
      </c>
      <c r="Q17" s="108" t="s">
        <v>46</v>
      </c>
      <c r="R17" s="108" t="s">
        <v>46</v>
      </c>
      <c r="S17" s="108" t="s">
        <v>46</v>
      </c>
      <c r="T17" s="108" t="s">
        <v>46</v>
      </c>
      <c r="U17" s="108" t="s">
        <v>46</v>
      </c>
      <c r="V17" s="108" t="s">
        <v>46</v>
      </c>
      <c r="W17" s="110">
        <f t="shared" si="0"/>
        <v>3</v>
      </c>
      <c r="X17" s="110">
        <f t="shared" si="1"/>
        <v>13</v>
      </c>
      <c r="Y17" s="109"/>
    </row>
    <row r="18" spans="1:25" ht="91.2" x14ac:dyDescent="0.7">
      <c r="A18" s="107" t="s">
        <v>56</v>
      </c>
      <c r="B18" s="107" t="s">
        <v>82</v>
      </c>
      <c r="C18" s="29" t="s">
        <v>83</v>
      </c>
      <c r="D18" s="108" t="s">
        <v>46</v>
      </c>
      <c r="E18" s="108" t="s">
        <v>46</v>
      </c>
      <c r="F18" s="108" t="s">
        <v>46</v>
      </c>
      <c r="G18" s="108" t="s">
        <v>46</v>
      </c>
      <c r="H18" s="108"/>
      <c r="I18" s="108" t="s">
        <v>46</v>
      </c>
      <c r="J18" s="108" t="s">
        <v>46</v>
      </c>
      <c r="K18" s="108" t="s">
        <v>46</v>
      </c>
      <c r="L18" s="108" t="s">
        <v>46</v>
      </c>
      <c r="M18" s="108" t="s">
        <v>46</v>
      </c>
      <c r="N18" s="108" t="s">
        <v>46</v>
      </c>
      <c r="O18" s="108" t="s">
        <v>46</v>
      </c>
      <c r="P18" s="108" t="s">
        <v>46</v>
      </c>
      <c r="Q18" s="108" t="s">
        <v>46</v>
      </c>
      <c r="R18" s="108" t="s">
        <v>46</v>
      </c>
      <c r="S18" s="108" t="s">
        <v>46</v>
      </c>
      <c r="T18" s="108" t="s">
        <v>46</v>
      </c>
      <c r="U18" s="108" t="s">
        <v>46</v>
      </c>
      <c r="V18" s="108" t="s">
        <v>46</v>
      </c>
      <c r="W18" s="110">
        <f t="shared" si="0"/>
        <v>3</v>
      </c>
      <c r="X18" s="110">
        <f t="shared" si="1"/>
        <v>13</v>
      </c>
      <c r="Y18" s="109"/>
    </row>
    <row r="19" spans="1:25" ht="393.6" x14ac:dyDescent="0.7">
      <c r="A19" s="107" t="s">
        <v>85</v>
      </c>
      <c r="B19" s="107" t="s">
        <v>44</v>
      </c>
      <c r="C19" s="29" t="s">
        <v>86</v>
      </c>
      <c r="D19" s="108" t="s">
        <v>46</v>
      </c>
      <c r="E19" s="108" t="s">
        <v>46</v>
      </c>
      <c r="F19" s="108" t="s">
        <v>46</v>
      </c>
      <c r="G19" s="108" t="s">
        <v>46</v>
      </c>
      <c r="H19" s="108"/>
      <c r="I19" s="108" t="s">
        <v>46</v>
      </c>
      <c r="J19" s="108" t="s">
        <v>46</v>
      </c>
      <c r="K19" s="108" t="s">
        <v>46</v>
      </c>
      <c r="L19" s="108" t="s">
        <v>46</v>
      </c>
      <c r="M19" s="108" t="s">
        <v>46</v>
      </c>
      <c r="N19" s="108" t="s">
        <v>46</v>
      </c>
      <c r="O19" s="108" t="s">
        <v>46</v>
      </c>
      <c r="P19" s="108" t="s">
        <v>46</v>
      </c>
      <c r="Q19" s="108" t="s">
        <v>46</v>
      </c>
      <c r="R19" s="108" t="s">
        <v>46</v>
      </c>
      <c r="S19" s="108" t="s">
        <v>46</v>
      </c>
      <c r="T19" s="108" t="s">
        <v>46</v>
      </c>
      <c r="U19" s="108" t="s">
        <v>46</v>
      </c>
      <c r="V19" s="108" t="s">
        <v>46</v>
      </c>
      <c r="W19" s="110">
        <f t="shared" si="0"/>
        <v>3</v>
      </c>
      <c r="X19" s="110">
        <f t="shared" si="1"/>
        <v>13</v>
      </c>
      <c r="Y19" s="109"/>
    </row>
    <row r="20" spans="1:25" ht="91.2" x14ac:dyDescent="0.7">
      <c r="A20" s="107" t="s">
        <v>85</v>
      </c>
      <c r="B20" s="107" t="s">
        <v>49</v>
      </c>
      <c r="C20" s="29" t="s">
        <v>88</v>
      </c>
      <c r="D20" s="108" t="s">
        <v>46</v>
      </c>
      <c r="E20" s="108" t="s">
        <v>46</v>
      </c>
      <c r="F20" s="108" t="s">
        <v>46</v>
      </c>
      <c r="G20" s="108" t="s">
        <v>46</v>
      </c>
      <c r="H20" s="108"/>
      <c r="I20" s="108" t="s">
        <v>46</v>
      </c>
      <c r="J20" s="108" t="s">
        <v>46</v>
      </c>
      <c r="K20" s="108" t="s">
        <v>46</v>
      </c>
      <c r="L20" s="108" t="s">
        <v>46</v>
      </c>
      <c r="M20" s="108" t="s">
        <v>46</v>
      </c>
      <c r="N20" s="108" t="s">
        <v>46</v>
      </c>
      <c r="O20" s="108" t="s">
        <v>46</v>
      </c>
      <c r="P20" s="108" t="s">
        <v>46</v>
      </c>
      <c r="Q20" s="108" t="s">
        <v>46</v>
      </c>
      <c r="R20" s="108" t="s">
        <v>46</v>
      </c>
      <c r="S20" s="108" t="s">
        <v>46</v>
      </c>
      <c r="T20" s="108" t="s">
        <v>46</v>
      </c>
      <c r="U20" s="108" t="s">
        <v>46</v>
      </c>
      <c r="V20" s="108" t="s">
        <v>46</v>
      </c>
      <c r="W20" s="110">
        <f t="shared" si="0"/>
        <v>3</v>
      </c>
      <c r="X20" s="110">
        <f t="shared" si="1"/>
        <v>13</v>
      </c>
      <c r="Y20" s="109"/>
    </row>
    <row r="21" spans="1:25" ht="120" x14ac:dyDescent="0.7">
      <c r="A21" s="107" t="s">
        <v>85</v>
      </c>
      <c r="B21" s="107" t="s">
        <v>52</v>
      </c>
      <c r="C21" s="29" t="s">
        <v>89</v>
      </c>
      <c r="D21" s="108" t="s">
        <v>46</v>
      </c>
      <c r="E21" s="108" t="s">
        <v>46</v>
      </c>
      <c r="F21" s="108" t="s">
        <v>46</v>
      </c>
      <c r="G21" s="108" t="s">
        <v>46</v>
      </c>
      <c r="H21" s="108"/>
      <c r="I21" s="108" t="s">
        <v>46</v>
      </c>
      <c r="J21" s="108" t="s">
        <v>46</v>
      </c>
      <c r="K21" s="108" t="s">
        <v>46</v>
      </c>
      <c r="L21" s="108" t="s">
        <v>46</v>
      </c>
      <c r="M21" s="108" t="s">
        <v>46</v>
      </c>
      <c r="N21" s="108" t="s">
        <v>46</v>
      </c>
      <c r="O21" s="108" t="s">
        <v>46</v>
      </c>
      <c r="P21" s="108" t="s">
        <v>46</v>
      </c>
      <c r="Q21" s="108" t="s">
        <v>46</v>
      </c>
      <c r="R21" s="108" t="s">
        <v>46</v>
      </c>
      <c r="S21" s="108" t="s">
        <v>46</v>
      </c>
      <c r="T21" s="108" t="s">
        <v>46</v>
      </c>
      <c r="U21" s="108" t="s">
        <v>46</v>
      </c>
      <c r="V21" s="108" t="s">
        <v>46</v>
      </c>
      <c r="W21" s="110">
        <f t="shared" si="0"/>
        <v>3</v>
      </c>
      <c r="X21" s="110">
        <f t="shared" si="1"/>
        <v>13</v>
      </c>
      <c r="Y21" s="109"/>
    </row>
    <row r="22" spans="1:25" s="35" customFormat="1" ht="163.19999999999999" x14ac:dyDescent="0.7">
      <c r="A22" s="107" t="s">
        <v>85</v>
      </c>
      <c r="B22" s="107" t="s">
        <v>54</v>
      </c>
      <c r="C22" s="29" t="s">
        <v>90</v>
      </c>
      <c r="D22" s="108" t="s">
        <v>46</v>
      </c>
      <c r="E22" s="108" t="s">
        <v>46</v>
      </c>
      <c r="F22" s="108" t="s">
        <v>46</v>
      </c>
      <c r="G22" s="108" t="s">
        <v>46</v>
      </c>
      <c r="H22" s="108"/>
      <c r="I22" s="108" t="s">
        <v>46</v>
      </c>
      <c r="J22" s="108" t="s">
        <v>46</v>
      </c>
      <c r="K22" s="108" t="s">
        <v>46</v>
      </c>
      <c r="L22" s="108" t="s">
        <v>46</v>
      </c>
      <c r="M22" s="108" t="s">
        <v>46</v>
      </c>
      <c r="N22" s="108" t="s">
        <v>46</v>
      </c>
      <c r="O22" s="108" t="s">
        <v>46</v>
      </c>
      <c r="P22" s="108" t="s">
        <v>46</v>
      </c>
      <c r="Q22" s="108" t="s">
        <v>46</v>
      </c>
      <c r="R22" s="108" t="s">
        <v>46</v>
      </c>
      <c r="S22" s="108" t="s">
        <v>46</v>
      </c>
      <c r="T22" s="108" t="s">
        <v>46</v>
      </c>
      <c r="U22" s="108" t="s">
        <v>46</v>
      </c>
      <c r="V22" s="108" t="s">
        <v>46</v>
      </c>
      <c r="W22" s="110">
        <f t="shared" si="0"/>
        <v>3</v>
      </c>
      <c r="X22" s="110">
        <f t="shared" si="1"/>
        <v>13</v>
      </c>
      <c r="Y22" s="109"/>
    </row>
    <row r="23" spans="1:25" s="35" customFormat="1" ht="163.19999999999999" x14ac:dyDescent="0.7">
      <c r="A23" s="107" t="s">
        <v>85</v>
      </c>
      <c r="B23" s="107" t="s">
        <v>65</v>
      </c>
      <c r="C23" s="29" t="s">
        <v>92</v>
      </c>
      <c r="D23" s="108" t="s">
        <v>46</v>
      </c>
      <c r="E23" s="108" t="s">
        <v>46</v>
      </c>
      <c r="F23" s="108" t="s">
        <v>46</v>
      </c>
      <c r="G23" s="108" t="s">
        <v>46</v>
      </c>
      <c r="H23" s="108"/>
      <c r="I23" s="108" t="s">
        <v>46</v>
      </c>
      <c r="J23" s="108" t="s">
        <v>46</v>
      </c>
      <c r="K23" s="108" t="s">
        <v>46</v>
      </c>
      <c r="L23" s="108" t="s">
        <v>46</v>
      </c>
      <c r="M23" s="108" t="s">
        <v>46</v>
      </c>
      <c r="N23" s="108" t="s">
        <v>46</v>
      </c>
      <c r="O23" s="108" t="s">
        <v>46</v>
      </c>
      <c r="P23" s="108" t="s">
        <v>46</v>
      </c>
      <c r="Q23" s="108" t="s">
        <v>46</v>
      </c>
      <c r="R23" s="108" t="s">
        <v>46</v>
      </c>
      <c r="S23" s="108" t="s">
        <v>46</v>
      </c>
      <c r="T23" s="108" t="s">
        <v>46</v>
      </c>
      <c r="U23" s="108" t="s">
        <v>46</v>
      </c>
      <c r="V23" s="108" t="s">
        <v>46</v>
      </c>
      <c r="W23" s="110">
        <f t="shared" si="0"/>
        <v>3</v>
      </c>
      <c r="X23" s="110">
        <f t="shared" si="1"/>
        <v>13</v>
      </c>
      <c r="Y23" s="109"/>
    </row>
    <row r="24" spans="1:25" s="35" customFormat="1" ht="120" x14ac:dyDescent="0.7">
      <c r="A24" s="107" t="s">
        <v>85</v>
      </c>
      <c r="B24" s="107" t="s">
        <v>68</v>
      </c>
      <c r="C24" s="29" t="s">
        <v>94</v>
      </c>
      <c r="D24" s="108" t="s">
        <v>46</v>
      </c>
      <c r="E24" s="108" t="s">
        <v>46</v>
      </c>
      <c r="F24" s="108" t="s">
        <v>46</v>
      </c>
      <c r="G24" s="108" t="s">
        <v>46</v>
      </c>
      <c r="H24" s="108"/>
      <c r="I24" s="108" t="s">
        <v>46</v>
      </c>
      <c r="J24" s="108" t="s">
        <v>46</v>
      </c>
      <c r="K24" s="108" t="s">
        <v>46</v>
      </c>
      <c r="L24" s="108" t="s">
        <v>46</v>
      </c>
      <c r="M24" s="108" t="s">
        <v>46</v>
      </c>
      <c r="N24" s="108" t="s">
        <v>46</v>
      </c>
      <c r="O24" s="108" t="s">
        <v>46</v>
      </c>
      <c r="P24" s="108" t="s">
        <v>46</v>
      </c>
      <c r="Q24" s="108" t="s">
        <v>46</v>
      </c>
      <c r="R24" s="108" t="s">
        <v>46</v>
      </c>
      <c r="S24" s="108" t="s">
        <v>46</v>
      </c>
      <c r="T24" s="108" t="s">
        <v>46</v>
      </c>
      <c r="U24" s="108" t="s">
        <v>46</v>
      </c>
      <c r="V24" s="108" t="s">
        <v>46</v>
      </c>
      <c r="W24" s="110">
        <f t="shared" si="0"/>
        <v>3</v>
      </c>
      <c r="X24" s="110">
        <f t="shared" si="1"/>
        <v>13</v>
      </c>
      <c r="Y24" s="109"/>
    </row>
    <row r="25" spans="1:25" s="35" customFormat="1" ht="91.8" customHeight="1" x14ac:dyDescent="0.7">
      <c r="A25" s="107" t="s">
        <v>85</v>
      </c>
      <c r="B25" s="107" t="s">
        <v>71</v>
      </c>
      <c r="C25" s="29" t="s">
        <v>96</v>
      </c>
      <c r="D25" s="108" t="s">
        <v>46</v>
      </c>
      <c r="E25" s="108" t="s">
        <v>46</v>
      </c>
      <c r="F25" s="108" t="s">
        <v>46</v>
      </c>
      <c r="G25" s="108" t="s">
        <v>46</v>
      </c>
      <c r="H25" s="108"/>
      <c r="I25" s="108" t="s">
        <v>46</v>
      </c>
      <c r="J25" s="108" t="s">
        <v>46</v>
      </c>
      <c r="K25" s="108" t="s">
        <v>46</v>
      </c>
      <c r="L25" s="108" t="s">
        <v>46</v>
      </c>
      <c r="M25" s="108" t="s">
        <v>46</v>
      </c>
      <c r="N25" s="108" t="s">
        <v>46</v>
      </c>
      <c r="O25" s="108" t="s">
        <v>46</v>
      </c>
      <c r="P25" s="108" t="s">
        <v>46</v>
      </c>
      <c r="Q25" s="108" t="s">
        <v>46</v>
      </c>
      <c r="R25" s="108" t="s">
        <v>46</v>
      </c>
      <c r="S25" s="108" t="s">
        <v>46</v>
      </c>
      <c r="T25" s="108" t="s">
        <v>46</v>
      </c>
      <c r="U25" s="108" t="s">
        <v>46</v>
      </c>
      <c r="V25" s="108"/>
      <c r="W25" s="110">
        <f t="shared" si="0"/>
        <v>3</v>
      </c>
      <c r="X25" s="110">
        <f t="shared" si="1"/>
        <v>13</v>
      </c>
      <c r="Y25" s="109"/>
    </row>
    <row r="26" spans="1:25" s="35" customFormat="1" ht="219.6" x14ac:dyDescent="0.7">
      <c r="A26" s="107" t="s">
        <v>98</v>
      </c>
      <c r="B26" s="107" t="s">
        <v>44</v>
      </c>
      <c r="C26" s="29" t="s">
        <v>99</v>
      </c>
      <c r="D26" s="108" t="s">
        <v>46</v>
      </c>
      <c r="E26" s="108" t="s">
        <v>46</v>
      </c>
      <c r="F26" s="108" t="s">
        <v>46</v>
      </c>
      <c r="G26" s="108" t="s">
        <v>46</v>
      </c>
      <c r="H26" s="108"/>
      <c r="I26" s="108" t="s">
        <v>46</v>
      </c>
      <c r="J26" s="108" t="s">
        <v>46</v>
      </c>
      <c r="K26" s="108" t="s">
        <v>46</v>
      </c>
      <c r="L26" s="108" t="s">
        <v>46</v>
      </c>
      <c r="M26" s="108" t="s">
        <v>46</v>
      </c>
      <c r="N26" s="108" t="s">
        <v>46</v>
      </c>
      <c r="O26" s="108" t="s">
        <v>46</v>
      </c>
      <c r="P26" s="108" t="s">
        <v>46</v>
      </c>
      <c r="Q26" s="108" t="s">
        <v>198</v>
      </c>
      <c r="R26" s="108" t="s">
        <v>46</v>
      </c>
      <c r="S26" s="108" t="s">
        <v>46</v>
      </c>
      <c r="T26" s="108" t="s">
        <v>198</v>
      </c>
      <c r="U26" s="108" t="s">
        <v>46</v>
      </c>
      <c r="V26" s="108" t="s">
        <v>198</v>
      </c>
      <c r="W26" s="110">
        <f t="shared" si="0"/>
        <v>3</v>
      </c>
      <c r="X26" s="110">
        <f t="shared" si="1"/>
        <v>10</v>
      </c>
      <c r="Y26" s="109" t="s">
        <v>202</v>
      </c>
    </row>
    <row r="27" spans="1:25" s="35" customFormat="1" ht="219.6" x14ac:dyDescent="0.7">
      <c r="A27" s="107" t="s">
        <v>98</v>
      </c>
      <c r="B27" s="107" t="s">
        <v>49</v>
      </c>
      <c r="C27" s="29" t="s">
        <v>101</v>
      </c>
      <c r="D27" s="108" t="s">
        <v>46</v>
      </c>
      <c r="E27" s="108" t="s">
        <v>46</v>
      </c>
      <c r="F27" s="108" t="s">
        <v>46</v>
      </c>
      <c r="G27" s="108" t="s">
        <v>46</v>
      </c>
      <c r="H27" s="108"/>
      <c r="I27" s="108" t="s">
        <v>46</v>
      </c>
      <c r="J27" s="108" t="s">
        <v>46</v>
      </c>
      <c r="K27" s="108" t="s">
        <v>46</v>
      </c>
      <c r="L27" s="108" t="s">
        <v>46</v>
      </c>
      <c r="M27" s="108" t="s">
        <v>46</v>
      </c>
      <c r="N27" s="108" t="s">
        <v>46</v>
      </c>
      <c r="O27" s="108" t="s">
        <v>46</v>
      </c>
      <c r="P27" s="108" t="s">
        <v>46</v>
      </c>
      <c r="Q27" s="108" t="s">
        <v>198</v>
      </c>
      <c r="R27" s="108" t="s">
        <v>46</v>
      </c>
      <c r="S27" s="108" t="s">
        <v>46</v>
      </c>
      <c r="T27" s="108" t="s">
        <v>198</v>
      </c>
      <c r="U27" s="108" t="s">
        <v>46</v>
      </c>
      <c r="V27" s="108" t="s">
        <v>198</v>
      </c>
      <c r="W27" s="110">
        <f t="shared" si="0"/>
        <v>3</v>
      </c>
      <c r="X27" s="110">
        <f t="shared" si="1"/>
        <v>10</v>
      </c>
      <c r="Y27" s="109" t="s">
        <v>202</v>
      </c>
    </row>
    <row r="28" spans="1:25" s="35" customFormat="1" ht="219.6" x14ac:dyDescent="0.7">
      <c r="A28" s="107" t="s">
        <v>98</v>
      </c>
      <c r="B28" s="107" t="s">
        <v>52</v>
      </c>
      <c r="C28" s="29" t="s">
        <v>102</v>
      </c>
      <c r="D28" s="108" t="s">
        <v>46</v>
      </c>
      <c r="E28" s="108" t="s">
        <v>46</v>
      </c>
      <c r="F28" s="108" t="s">
        <v>46</v>
      </c>
      <c r="G28" s="108" t="s">
        <v>46</v>
      </c>
      <c r="H28" s="108"/>
      <c r="I28" s="108" t="s">
        <v>46</v>
      </c>
      <c r="J28" s="108" t="s">
        <v>46</v>
      </c>
      <c r="K28" s="108" t="s">
        <v>46</v>
      </c>
      <c r="L28" s="108" t="s">
        <v>46</v>
      </c>
      <c r="M28" s="108" t="s">
        <v>46</v>
      </c>
      <c r="N28" s="108" t="s">
        <v>46</v>
      </c>
      <c r="O28" s="108" t="s">
        <v>46</v>
      </c>
      <c r="P28" s="108" t="s">
        <v>46</v>
      </c>
      <c r="Q28" s="108" t="s">
        <v>198</v>
      </c>
      <c r="R28" s="108" t="s">
        <v>46</v>
      </c>
      <c r="S28" s="108" t="s">
        <v>46</v>
      </c>
      <c r="T28" s="108" t="s">
        <v>198</v>
      </c>
      <c r="U28" s="108" t="s">
        <v>46</v>
      </c>
      <c r="V28" s="108" t="s">
        <v>198</v>
      </c>
      <c r="W28" s="110">
        <f t="shared" si="0"/>
        <v>3</v>
      </c>
      <c r="X28" s="110">
        <f t="shared" si="1"/>
        <v>10</v>
      </c>
      <c r="Y28" s="109" t="s">
        <v>202</v>
      </c>
    </row>
    <row r="29" spans="1:25" s="35" customFormat="1" ht="219.6" x14ac:dyDescent="0.7">
      <c r="A29" s="107" t="s">
        <v>98</v>
      </c>
      <c r="B29" s="107" t="s">
        <v>54</v>
      </c>
      <c r="C29" s="29" t="s">
        <v>104</v>
      </c>
      <c r="D29" s="108" t="s">
        <v>46</v>
      </c>
      <c r="E29" s="108" t="s">
        <v>46</v>
      </c>
      <c r="F29" s="108" t="s">
        <v>46</v>
      </c>
      <c r="G29" s="108" t="s">
        <v>46</v>
      </c>
      <c r="H29" s="108"/>
      <c r="I29" s="108" t="s">
        <v>46</v>
      </c>
      <c r="J29" s="108" t="s">
        <v>46</v>
      </c>
      <c r="K29" s="108" t="s">
        <v>46</v>
      </c>
      <c r="L29" s="108" t="s">
        <v>46</v>
      </c>
      <c r="M29" s="108" t="s">
        <v>46</v>
      </c>
      <c r="N29" s="108" t="s">
        <v>46</v>
      </c>
      <c r="O29" s="108" t="s">
        <v>46</v>
      </c>
      <c r="P29" s="108" t="s">
        <v>46</v>
      </c>
      <c r="Q29" s="108" t="s">
        <v>198</v>
      </c>
      <c r="R29" s="108" t="s">
        <v>46</v>
      </c>
      <c r="S29" s="108" t="s">
        <v>46</v>
      </c>
      <c r="T29" s="108" t="s">
        <v>198</v>
      </c>
      <c r="U29" s="108" t="s">
        <v>46</v>
      </c>
      <c r="V29" s="108" t="s">
        <v>198</v>
      </c>
      <c r="W29" s="110">
        <f t="shared" si="0"/>
        <v>3</v>
      </c>
      <c r="X29" s="110">
        <f t="shared" si="1"/>
        <v>10</v>
      </c>
      <c r="Y29" s="109" t="s">
        <v>202</v>
      </c>
    </row>
    <row r="30" spans="1:25" s="35" customFormat="1" ht="329.4" x14ac:dyDescent="0.7">
      <c r="A30" s="107" t="s">
        <v>106</v>
      </c>
      <c r="B30" s="107" t="s">
        <v>44</v>
      </c>
      <c r="C30" s="29" t="s">
        <v>107</v>
      </c>
      <c r="D30" s="108" t="s">
        <v>46</v>
      </c>
      <c r="E30" s="108" t="s">
        <v>46</v>
      </c>
      <c r="F30" s="108" t="s">
        <v>46</v>
      </c>
      <c r="G30" s="108" t="s">
        <v>46</v>
      </c>
      <c r="H30" s="108" t="s">
        <v>198</v>
      </c>
      <c r="I30" s="108" t="s">
        <v>46</v>
      </c>
      <c r="J30" s="108" t="s">
        <v>46</v>
      </c>
      <c r="K30" s="108" t="s">
        <v>46</v>
      </c>
      <c r="L30" s="108"/>
      <c r="M30" s="108" t="s">
        <v>46</v>
      </c>
      <c r="N30" s="108" t="s">
        <v>46</v>
      </c>
      <c r="O30" s="108" t="s">
        <v>46</v>
      </c>
      <c r="P30" s="108" t="s">
        <v>46</v>
      </c>
      <c r="Q30" s="108" t="s">
        <v>46</v>
      </c>
      <c r="R30" s="108" t="s">
        <v>46</v>
      </c>
      <c r="S30" s="108" t="s">
        <v>46</v>
      </c>
      <c r="T30" s="108" t="s">
        <v>46</v>
      </c>
      <c r="U30" s="108" t="s">
        <v>46</v>
      </c>
      <c r="V30" s="108" t="s">
        <v>46</v>
      </c>
      <c r="W30" s="110">
        <f t="shared" si="0"/>
        <v>2</v>
      </c>
      <c r="X30" s="110">
        <f t="shared" si="1"/>
        <v>13</v>
      </c>
      <c r="Y30" s="109" t="s">
        <v>203</v>
      </c>
    </row>
    <row r="31" spans="1:25" s="35" customFormat="1" ht="329.4" x14ac:dyDescent="0.7">
      <c r="A31" s="107" t="s">
        <v>106</v>
      </c>
      <c r="B31" s="107" t="s">
        <v>49</v>
      </c>
      <c r="C31" s="29" t="s">
        <v>109</v>
      </c>
      <c r="D31" s="108" t="s">
        <v>46</v>
      </c>
      <c r="E31" s="108" t="s">
        <v>46</v>
      </c>
      <c r="F31" s="108" t="s">
        <v>46</v>
      </c>
      <c r="G31" s="108" t="s">
        <v>46</v>
      </c>
      <c r="H31" s="108" t="s">
        <v>198</v>
      </c>
      <c r="I31" s="108" t="s">
        <v>46</v>
      </c>
      <c r="J31" s="108" t="s">
        <v>46</v>
      </c>
      <c r="K31" s="108" t="s">
        <v>46</v>
      </c>
      <c r="L31" s="108"/>
      <c r="M31" s="108" t="s">
        <v>46</v>
      </c>
      <c r="N31" s="108" t="s">
        <v>46</v>
      </c>
      <c r="O31" s="108" t="s">
        <v>46</v>
      </c>
      <c r="P31" s="108" t="s">
        <v>46</v>
      </c>
      <c r="Q31" s="108" t="s">
        <v>46</v>
      </c>
      <c r="R31" s="108" t="s">
        <v>46</v>
      </c>
      <c r="S31" s="108" t="s">
        <v>46</v>
      </c>
      <c r="T31" s="108" t="s">
        <v>46</v>
      </c>
      <c r="U31" s="108" t="s">
        <v>46</v>
      </c>
      <c r="V31" s="108" t="s">
        <v>46</v>
      </c>
      <c r="W31" s="110">
        <f t="shared" si="0"/>
        <v>2</v>
      </c>
      <c r="X31" s="110">
        <f t="shared" si="1"/>
        <v>13</v>
      </c>
      <c r="Y31" s="109" t="s">
        <v>203</v>
      </c>
    </row>
    <row r="32" spans="1:25" s="35" customFormat="1" ht="329.4" x14ac:dyDescent="0.7">
      <c r="A32" s="107" t="s">
        <v>106</v>
      </c>
      <c r="B32" s="107" t="s">
        <v>52</v>
      </c>
      <c r="C32" s="29" t="s">
        <v>111</v>
      </c>
      <c r="D32" s="108" t="s">
        <v>46</v>
      </c>
      <c r="E32" s="108" t="s">
        <v>46</v>
      </c>
      <c r="F32" s="108" t="s">
        <v>46</v>
      </c>
      <c r="G32" s="108" t="s">
        <v>46</v>
      </c>
      <c r="H32" s="108" t="s">
        <v>198</v>
      </c>
      <c r="I32" s="108" t="s">
        <v>46</v>
      </c>
      <c r="J32" s="108" t="s">
        <v>46</v>
      </c>
      <c r="K32" s="108" t="s">
        <v>46</v>
      </c>
      <c r="L32" s="108"/>
      <c r="M32" s="108" t="s">
        <v>46</v>
      </c>
      <c r="N32" s="108" t="s">
        <v>46</v>
      </c>
      <c r="O32" s="108" t="s">
        <v>46</v>
      </c>
      <c r="P32" s="108" t="s">
        <v>46</v>
      </c>
      <c r="Q32" s="108" t="s">
        <v>46</v>
      </c>
      <c r="R32" s="108" t="s">
        <v>46</v>
      </c>
      <c r="S32" s="108" t="s">
        <v>46</v>
      </c>
      <c r="T32" s="108" t="s">
        <v>46</v>
      </c>
      <c r="U32" s="108" t="s">
        <v>46</v>
      </c>
      <c r="V32" s="108" t="s">
        <v>46</v>
      </c>
      <c r="W32" s="110">
        <f t="shared" si="0"/>
        <v>2</v>
      </c>
      <c r="X32" s="110">
        <f t="shared" si="1"/>
        <v>13</v>
      </c>
      <c r="Y32" s="109" t="s">
        <v>203</v>
      </c>
    </row>
    <row r="33" spans="1:25" s="35" customFormat="1" ht="329.4" x14ac:dyDescent="0.7">
      <c r="A33" s="107" t="s">
        <v>106</v>
      </c>
      <c r="B33" s="107" t="s">
        <v>54</v>
      </c>
      <c r="C33" s="29" t="s">
        <v>113</v>
      </c>
      <c r="D33" s="108" t="s">
        <v>46</v>
      </c>
      <c r="E33" s="108" t="s">
        <v>46</v>
      </c>
      <c r="F33" s="108" t="s">
        <v>46</v>
      </c>
      <c r="G33" s="108" t="s">
        <v>46</v>
      </c>
      <c r="H33" s="108" t="s">
        <v>198</v>
      </c>
      <c r="I33" s="108" t="s">
        <v>46</v>
      </c>
      <c r="J33" s="108" t="s">
        <v>46</v>
      </c>
      <c r="K33" s="108" t="s">
        <v>46</v>
      </c>
      <c r="L33" s="108"/>
      <c r="M33" s="108" t="s">
        <v>46</v>
      </c>
      <c r="N33" s="108" t="s">
        <v>46</v>
      </c>
      <c r="O33" s="108" t="s">
        <v>46</v>
      </c>
      <c r="P33" s="108" t="s">
        <v>46</v>
      </c>
      <c r="Q33" s="108" t="s">
        <v>46</v>
      </c>
      <c r="R33" s="108" t="s">
        <v>46</v>
      </c>
      <c r="S33" s="108" t="s">
        <v>46</v>
      </c>
      <c r="T33" s="108" t="s">
        <v>46</v>
      </c>
      <c r="U33" s="108" t="s">
        <v>46</v>
      </c>
      <c r="V33" s="108" t="s">
        <v>46</v>
      </c>
      <c r="W33" s="110">
        <f t="shared" si="0"/>
        <v>2</v>
      </c>
      <c r="X33" s="110">
        <f t="shared" si="1"/>
        <v>13</v>
      </c>
      <c r="Y33" s="109" t="s">
        <v>203</v>
      </c>
    </row>
    <row r="34" spans="1:25" s="35" customFormat="1" ht="329.4" x14ac:dyDescent="0.7">
      <c r="A34" s="107" t="s">
        <v>106</v>
      </c>
      <c r="B34" s="107" t="s">
        <v>65</v>
      </c>
      <c r="C34" s="29" t="s">
        <v>115</v>
      </c>
      <c r="D34" s="108" t="s">
        <v>46</v>
      </c>
      <c r="E34" s="108" t="s">
        <v>46</v>
      </c>
      <c r="F34" s="108" t="s">
        <v>46</v>
      </c>
      <c r="G34" s="108" t="s">
        <v>46</v>
      </c>
      <c r="H34" s="108" t="s">
        <v>198</v>
      </c>
      <c r="I34" s="108" t="s">
        <v>46</v>
      </c>
      <c r="J34" s="108" t="s">
        <v>46</v>
      </c>
      <c r="K34" s="108" t="s">
        <v>46</v>
      </c>
      <c r="L34" s="108" t="s">
        <v>46</v>
      </c>
      <c r="M34" s="108" t="s">
        <v>46</v>
      </c>
      <c r="N34" s="108" t="s">
        <v>46</v>
      </c>
      <c r="O34" s="108" t="s">
        <v>46</v>
      </c>
      <c r="P34" s="108" t="s">
        <v>46</v>
      </c>
      <c r="Q34" s="108" t="s">
        <v>46</v>
      </c>
      <c r="R34" s="108" t="s">
        <v>46</v>
      </c>
      <c r="S34" s="108" t="s">
        <v>46</v>
      </c>
      <c r="T34" s="108" t="s">
        <v>46</v>
      </c>
      <c r="U34" s="108" t="s">
        <v>46</v>
      </c>
      <c r="V34" s="108" t="s">
        <v>46</v>
      </c>
      <c r="W34" s="110">
        <f t="shared" si="0"/>
        <v>2</v>
      </c>
      <c r="X34" s="110">
        <f t="shared" si="1"/>
        <v>13</v>
      </c>
      <c r="Y34" s="109" t="s">
        <v>203</v>
      </c>
    </row>
    <row r="35" spans="1:25" s="35" customFormat="1" ht="163.19999999999999" x14ac:dyDescent="0.7">
      <c r="A35" s="107" t="s">
        <v>117</v>
      </c>
      <c r="B35" s="107" t="s">
        <v>44</v>
      </c>
      <c r="C35" s="29" t="s">
        <v>118</v>
      </c>
      <c r="D35" s="108" t="s">
        <v>46</v>
      </c>
      <c r="E35" s="108" t="s">
        <v>46</v>
      </c>
      <c r="F35" s="108" t="s">
        <v>46</v>
      </c>
      <c r="G35" s="108" t="s">
        <v>46</v>
      </c>
      <c r="H35" s="108" t="s">
        <v>46</v>
      </c>
      <c r="I35" s="108" t="s">
        <v>46</v>
      </c>
      <c r="J35" s="108" t="s">
        <v>198</v>
      </c>
      <c r="K35" s="108" t="s">
        <v>46</v>
      </c>
      <c r="L35" s="108" t="s">
        <v>46</v>
      </c>
      <c r="M35" s="108" t="s">
        <v>46</v>
      </c>
      <c r="N35" s="108" t="s">
        <v>46</v>
      </c>
      <c r="O35" s="108" t="s">
        <v>46</v>
      </c>
      <c r="P35" s="108" t="s">
        <v>46</v>
      </c>
      <c r="Q35" s="108" t="s">
        <v>46</v>
      </c>
      <c r="R35" s="108" t="s">
        <v>46</v>
      </c>
      <c r="S35" s="108" t="s">
        <v>46</v>
      </c>
      <c r="T35" s="108" t="s">
        <v>46</v>
      </c>
      <c r="U35" s="108" t="s">
        <v>46</v>
      </c>
      <c r="V35" s="108" t="s">
        <v>46</v>
      </c>
      <c r="W35" s="110">
        <f t="shared" si="0"/>
        <v>3</v>
      </c>
      <c r="X35" s="110">
        <f t="shared" si="1"/>
        <v>12</v>
      </c>
      <c r="Y35" s="109" t="s">
        <v>204</v>
      </c>
    </row>
    <row r="36" spans="1:25" s="35" customFormat="1" ht="109.8" x14ac:dyDescent="0.7">
      <c r="A36" s="107" t="s">
        <v>117</v>
      </c>
      <c r="B36" s="107" t="s">
        <v>49</v>
      </c>
      <c r="C36" s="29" t="s">
        <v>169</v>
      </c>
      <c r="D36" s="108" t="s">
        <v>46</v>
      </c>
      <c r="E36" s="108" t="s">
        <v>46</v>
      </c>
      <c r="F36" s="108" t="s">
        <v>46</v>
      </c>
      <c r="G36" s="108" t="s">
        <v>46</v>
      </c>
      <c r="H36" s="108" t="s">
        <v>46</v>
      </c>
      <c r="I36" s="108" t="s">
        <v>46</v>
      </c>
      <c r="J36" s="108" t="s">
        <v>198</v>
      </c>
      <c r="K36" s="108" t="s">
        <v>46</v>
      </c>
      <c r="L36" s="108" t="s">
        <v>46</v>
      </c>
      <c r="M36" s="108" t="s">
        <v>46</v>
      </c>
      <c r="N36" s="108" t="s">
        <v>46</v>
      </c>
      <c r="O36" s="108" t="s">
        <v>46</v>
      </c>
      <c r="P36" s="108" t="s">
        <v>46</v>
      </c>
      <c r="Q36" s="108" t="s">
        <v>46</v>
      </c>
      <c r="R36" s="108" t="s">
        <v>46</v>
      </c>
      <c r="S36" s="108" t="s">
        <v>46</v>
      </c>
      <c r="T36" s="108" t="s">
        <v>46</v>
      </c>
      <c r="U36" s="108" t="s">
        <v>46</v>
      </c>
      <c r="V36" s="108" t="s">
        <v>46</v>
      </c>
      <c r="W36" s="110">
        <f t="shared" si="0"/>
        <v>3</v>
      </c>
      <c r="X36" s="110">
        <f t="shared" si="1"/>
        <v>12</v>
      </c>
      <c r="Y36" s="109" t="s">
        <v>205</v>
      </c>
    </row>
    <row r="37" spans="1:25" s="35" customFormat="1" ht="109.8" x14ac:dyDescent="0.7">
      <c r="A37" s="107" t="s">
        <v>117</v>
      </c>
      <c r="B37" s="107" t="s">
        <v>52</v>
      </c>
      <c r="C37" s="29" t="s">
        <v>121</v>
      </c>
      <c r="D37" s="108" t="s">
        <v>46</v>
      </c>
      <c r="E37" s="108" t="s">
        <v>46</v>
      </c>
      <c r="F37" s="108" t="s">
        <v>46</v>
      </c>
      <c r="G37" s="108" t="s">
        <v>46</v>
      </c>
      <c r="H37" s="108" t="s">
        <v>46</v>
      </c>
      <c r="I37" s="108" t="s">
        <v>46</v>
      </c>
      <c r="J37" s="108" t="s">
        <v>198</v>
      </c>
      <c r="K37" s="108" t="s">
        <v>46</v>
      </c>
      <c r="L37" s="108" t="s">
        <v>46</v>
      </c>
      <c r="M37" s="108" t="s">
        <v>46</v>
      </c>
      <c r="N37" s="108" t="s">
        <v>46</v>
      </c>
      <c r="O37" s="108" t="s">
        <v>46</v>
      </c>
      <c r="P37" s="108" t="s">
        <v>46</v>
      </c>
      <c r="Q37" s="108" t="s">
        <v>46</v>
      </c>
      <c r="R37" s="108" t="s">
        <v>46</v>
      </c>
      <c r="S37" s="108" t="s">
        <v>46</v>
      </c>
      <c r="T37" s="108" t="s">
        <v>46</v>
      </c>
      <c r="U37" s="108" t="s">
        <v>46</v>
      </c>
      <c r="V37" s="108" t="s">
        <v>46</v>
      </c>
      <c r="W37" s="110">
        <f t="shared" si="0"/>
        <v>3</v>
      </c>
      <c r="X37" s="110">
        <f t="shared" si="1"/>
        <v>12</v>
      </c>
      <c r="Y37" s="109" t="s">
        <v>206</v>
      </c>
    </row>
    <row r="38" spans="1:25" s="35" customFormat="1" ht="109.8" x14ac:dyDescent="0.7">
      <c r="A38" s="107" t="s">
        <v>117</v>
      </c>
      <c r="B38" s="107" t="s">
        <v>54</v>
      </c>
      <c r="C38" s="29" t="s">
        <v>122</v>
      </c>
      <c r="D38" s="108" t="s">
        <v>46</v>
      </c>
      <c r="E38" s="108" t="s">
        <v>46</v>
      </c>
      <c r="F38" s="108" t="s">
        <v>46</v>
      </c>
      <c r="G38" s="108" t="s">
        <v>46</v>
      </c>
      <c r="H38" s="108" t="s">
        <v>46</v>
      </c>
      <c r="I38" s="108" t="s">
        <v>46</v>
      </c>
      <c r="J38" s="108" t="s">
        <v>198</v>
      </c>
      <c r="K38" s="108" t="s">
        <v>46</v>
      </c>
      <c r="L38" s="108" t="s">
        <v>46</v>
      </c>
      <c r="M38" s="108" t="s">
        <v>46</v>
      </c>
      <c r="N38" s="108" t="s">
        <v>46</v>
      </c>
      <c r="O38" s="108" t="s">
        <v>46</v>
      </c>
      <c r="P38" s="108" t="s">
        <v>46</v>
      </c>
      <c r="Q38" s="108" t="s">
        <v>46</v>
      </c>
      <c r="R38" s="108" t="s">
        <v>46</v>
      </c>
      <c r="S38" s="108" t="s">
        <v>46</v>
      </c>
      <c r="T38" s="108" t="s">
        <v>46</v>
      </c>
      <c r="U38" s="108" t="s">
        <v>46</v>
      </c>
      <c r="V38" s="108" t="s">
        <v>46</v>
      </c>
      <c r="W38" s="110">
        <f t="shared" si="0"/>
        <v>3</v>
      </c>
      <c r="X38" s="110">
        <f t="shared" si="1"/>
        <v>12</v>
      </c>
      <c r="Y38" s="109" t="s">
        <v>207</v>
      </c>
    </row>
    <row r="39" spans="1:25" s="35" customFormat="1" ht="220.8" x14ac:dyDescent="0.7">
      <c r="A39" s="107" t="s">
        <v>124</v>
      </c>
      <c r="B39" s="107" t="s">
        <v>44</v>
      </c>
      <c r="C39" s="29" t="s">
        <v>125</v>
      </c>
      <c r="D39" s="108" t="s">
        <v>46</v>
      </c>
      <c r="E39" s="108" t="s">
        <v>46</v>
      </c>
      <c r="F39" s="108" t="s">
        <v>46</v>
      </c>
      <c r="G39" s="108" t="s">
        <v>46</v>
      </c>
      <c r="H39" s="108" t="s">
        <v>198</v>
      </c>
      <c r="I39" s="108" t="s">
        <v>46</v>
      </c>
      <c r="J39" s="108" t="s">
        <v>46</v>
      </c>
      <c r="K39" s="108" t="s">
        <v>46</v>
      </c>
      <c r="L39" s="108" t="s">
        <v>46</v>
      </c>
      <c r="M39" s="108" t="s">
        <v>46</v>
      </c>
      <c r="N39" s="108" t="s">
        <v>46</v>
      </c>
      <c r="O39" s="108" t="s">
        <v>46</v>
      </c>
      <c r="P39" s="108" t="s">
        <v>46</v>
      </c>
      <c r="Q39" s="108" t="s">
        <v>46</v>
      </c>
      <c r="R39" s="108" t="s">
        <v>46</v>
      </c>
      <c r="S39" s="108" t="s">
        <v>46</v>
      </c>
      <c r="T39" s="108" t="s">
        <v>46</v>
      </c>
      <c r="U39" s="108" t="s">
        <v>46</v>
      </c>
      <c r="V39" s="108" t="s">
        <v>46</v>
      </c>
      <c r="W39" s="110">
        <f t="shared" si="0"/>
        <v>2</v>
      </c>
      <c r="X39" s="110">
        <f t="shared" si="1"/>
        <v>13</v>
      </c>
      <c r="Y39" s="109" t="s">
        <v>208</v>
      </c>
    </row>
    <row r="40" spans="1:25" s="35" customFormat="1" ht="134.4" x14ac:dyDescent="0.7">
      <c r="A40" s="107" t="s">
        <v>124</v>
      </c>
      <c r="B40" s="107" t="s">
        <v>49</v>
      </c>
      <c r="C40" s="29" t="s">
        <v>127</v>
      </c>
      <c r="D40" s="108" t="s">
        <v>46</v>
      </c>
      <c r="E40" s="108" t="s">
        <v>46</v>
      </c>
      <c r="F40" s="108" t="s">
        <v>46</v>
      </c>
      <c r="G40" s="108" t="s">
        <v>46</v>
      </c>
      <c r="H40" s="108" t="s">
        <v>198</v>
      </c>
      <c r="I40" s="108" t="s">
        <v>46</v>
      </c>
      <c r="J40" s="108" t="s">
        <v>46</v>
      </c>
      <c r="K40" s="108" t="s">
        <v>46</v>
      </c>
      <c r="L40" s="108" t="s">
        <v>46</v>
      </c>
      <c r="M40" s="108" t="s">
        <v>46</v>
      </c>
      <c r="N40" s="108" t="s">
        <v>46</v>
      </c>
      <c r="O40" s="108" t="s">
        <v>46</v>
      </c>
      <c r="P40" s="108" t="s">
        <v>46</v>
      </c>
      <c r="Q40" s="108" t="s">
        <v>46</v>
      </c>
      <c r="R40" s="108" t="s">
        <v>46</v>
      </c>
      <c r="S40" s="108" t="s">
        <v>46</v>
      </c>
      <c r="T40" s="108" t="s">
        <v>46</v>
      </c>
      <c r="U40" s="108" t="s">
        <v>46</v>
      </c>
      <c r="V40" s="108" t="s">
        <v>46</v>
      </c>
      <c r="W40" s="110">
        <f t="shared" si="0"/>
        <v>2</v>
      </c>
      <c r="X40" s="110">
        <f t="shared" si="1"/>
        <v>13</v>
      </c>
      <c r="Y40" s="109" t="s">
        <v>208</v>
      </c>
    </row>
    <row r="41" spans="1:25" s="35" customFormat="1" ht="177.6" x14ac:dyDescent="0.7">
      <c r="A41" s="107" t="s">
        <v>124</v>
      </c>
      <c r="B41" s="107" t="s">
        <v>52</v>
      </c>
      <c r="C41" s="29" t="s">
        <v>129</v>
      </c>
      <c r="D41" s="108" t="s">
        <v>46</v>
      </c>
      <c r="E41" s="108" t="s">
        <v>46</v>
      </c>
      <c r="F41" s="108" t="s">
        <v>46</v>
      </c>
      <c r="G41" s="108" t="s">
        <v>46</v>
      </c>
      <c r="H41" s="108" t="s">
        <v>198</v>
      </c>
      <c r="I41" s="108" t="s">
        <v>46</v>
      </c>
      <c r="J41" s="108" t="s">
        <v>46</v>
      </c>
      <c r="K41" s="108" t="s">
        <v>46</v>
      </c>
      <c r="L41" s="108" t="s">
        <v>46</v>
      </c>
      <c r="M41" s="108" t="s">
        <v>46</v>
      </c>
      <c r="N41" s="108" t="s">
        <v>46</v>
      </c>
      <c r="O41" s="108" t="s">
        <v>46</v>
      </c>
      <c r="P41" s="108" t="s">
        <v>46</v>
      </c>
      <c r="Q41" s="108" t="s">
        <v>46</v>
      </c>
      <c r="R41" s="108" t="s">
        <v>46</v>
      </c>
      <c r="S41" s="108" t="s">
        <v>46</v>
      </c>
      <c r="T41" s="108" t="s">
        <v>46</v>
      </c>
      <c r="U41" s="108" t="s">
        <v>46</v>
      </c>
      <c r="V41" s="108" t="s">
        <v>46</v>
      </c>
      <c r="W41" s="110">
        <f t="shared" si="0"/>
        <v>2</v>
      </c>
      <c r="X41" s="110">
        <f t="shared" si="1"/>
        <v>13</v>
      </c>
      <c r="Y41" s="109" t="s">
        <v>208</v>
      </c>
    </row>
    <row r="42" spans="1:25" s="35" customFormat="1" ht="109.8" x14ac:dyDescent="0.7">
      <c r="A42" s="107" t="s">
        <v>124</v>
      </c>
      <c r="B42" s="107" t="s">
        <v>54</v>
      </c>
      <c r="C42" s="29" t="s">
        <v>131</v>
      </c>
      <c r="D42" s="108" t="s">
        <v>46</v>
      </c>
      <c r="E42" s="108" t="s">
        <v>46</v>
      </c>
      <c r="F42" s="108" t="s">
        <v>46</v>
      </c>
      <c r="G42" s="108" t="s">
        <v>46</v>
      </c>
      <c r="H42" s="108" t="s">
        <v>198</v>
      </c>
      <c r="I42" s="108" t="s">
        <v>46</v>
      </c>
      <c r="J42" s="108" t="s">
        <v>46</v>
      </c>
      <c r="K42" s="108" t="s">
        <v>46</v>
      </c>
      <c r="L42" s="108" t="s">
        <v>46</v>
      </c>
      <c r="M42" s="108" t="s">
        <v>46</v>
      </c>
      <c r="N42" s="108" t="s">
        <v>46</v>
      </c>
      <c r="O42" s="108" t="s">
        <v>46</v>
      </c>
      <c r="P42" s="108" t="s">
        <v>46</v>
      </c>
      <c r="Q42" s="108" t="s">
        <v>46</v>
      </c>
      <c r="R42" s="108" t="s">
        <v>46</v>
      </c>
      <c r="S42" s="108" t="s">
        <v>46</v>
      </c>
      <c r="T42" s="108" t="s">
        <v>46</v>
      </c>
      <c r="U42" s="108" t="s">
        <v>46</v>
      </c>
      <c r="V42" s="108" t="s">
        <v>46</v>
      </c>
      <c r="W42" s="110">
        <f t="shared" si="0"/>
        <v>2</v>
      </c>
      <c r="X42" s="110">
        <f t="shared" si="1"/>
        <v>13</v>
      </c>
      <c r="Y42" s="109" t="s">
        <v>208</v>
      </c>
    </row>
    <row r="43" spans="1:25" s="35" customFormat="1" ht="235.2" x14ac:dyDescent="0.7">
      <c r="A43" s="107" t="s">
        <v>133</v>
      </c>
      <c r="B43" s="107" t="s">
        <v>44</v>
      </c>
      <c r="C43" s="29" t="s">
        <v>134</v>
      </c>
      <c r="D43" s="108" t="s">
        <v>46</v>
      </c>
      <c r="E43" s="108" t="s">
        <v>46</v>
      </c>
      <c r="F43" s="108" t="s">
        <v>46</v>
      </c>
      <c r="G43" s="108" t="s">
        <v>46</v>
      </c>
      <c r="H43" s="108" t="s">
        <v>46</v>
      </c>
      <c r="I43" s="108" t="s">
        <v>46</v>
      </c>
      <c r="J43" s="108" t="s">
        <v>46</v>
      </c>
      <c r="K43" s="108" t="s">
        <v>46</v>
      </c>
      <c r="L43" s="108" t="s">
        <v>46</v>
      </c>
      <c r="M43" s="108" t="s">
        <v>46</v>
      </c>
      <c r="N43" s="108" t="s">
        <v>46</v>
      </c>
      <c r="O43" s="108" t="s">
        <v>46</v>
      </c>
      <c r="P43" s="108" t="s">
        <v>46</v>
      </c>
      <c r="Q43" s="108" t="s">
        <v>46</v>
      </c>
      <c r="R43" s="108" t="s">
        <v>46</v>
      </c>
      <c r="S43" s="108" t="s">
        <v>46</v>
      </c>
      <c r="T43" s="108" t="s">
        <v>46</v>
      </c>
      <c r="U43" s="108" t="s">
        <v>46</v>
      </c>
      <c r="V43" s="108" t="s">
        <v>46</v>
      </c>
      <c r="W43" s="110">
        <f t="shared" si="0"/>
        <v>3</v>
      </c>
      <c r="X43" s="110">
        <f t="shared" si="1"/>
        <v>13</v>
      </c>
      <c r="Y43" s="109"/>
    </row>
    <row r="44" spans="1:25" s="35" customFormat="1" ht="409.6" x14ac:dyDescent="0.7">
      <c r="A44" s="107" t="s">
        <v>133</v>
      </c>
      <c r="B44" s="107" t="s">
        <v>49</v>
      </c>
      <c r="C44" s="29" t="s">
        <v>136</v>
      </c>
      <c r="D44" s="108" t="s">
        <v>46</v>
      </c>
      <c r="E44" s="108" t="s">
        <v>46</v>
      </c>
      <c r="F44" s="108" t="s">
        <v>46</v>
      </c>
      <c r="G44" s="108" t="s">
        <v>46</v>
      </c>
      <c r="H44" s="108"/>
      <c r="I44" s="108" t="s">
        <v>46</v>
      </c>
      <c r="J44" s="108" t="s">
        <v>46</v>
      </c>
      <c r="K44" s="108" t="s">
        <v>46</v>
      </c>
      <c r="L44" s="108" t="s">
        <v>46</v>
      </c>
      <c r="M44" s="108" t="s">
        <v>46</v>
      </c>
      <c r="N44" s="108" t="s">
        <v>46</v>
      </c>
      <c r="O44" s="108" t="s">
        <v>46</v>
      </c>
      <c r="P44" s="108" t="s">
        <v>46</v>
      </c>
      <c r="Q44" s="108" t="s">
        <v>46</v>
      </c>
      <c r="R44" s="108" t="s">
        <v>46</v>
      </c>
      <c r="S44" s="108" t="s">
        <v>46</v>
      </c>
      <c r="T44" s="108" t="s">
        <v>46</v>
      </c>
      <c r="U44" s="108" t="s">
        <v>46</v>
      </c>
      <c r="V44" s="108" t="s">
        <v>46</v>
      </c>
      <c r="W44" s="110">
        <f t="shared" si="0"/>
        <v>3</v>
      </c>
      <c r="X44" s="110">
        <f t="shared" si="1"/>
        <v>13</v>
      </c>
      <c r="Y44" s="109"/>
    </row>
    <row r="45" spans="1:25" s="35" customFormat="1" ht="409.6" x14ac:dyDescent="0.7">
      <c r="A45" s="107" t="s">
        <v>133</v>
      </c>
      <c r="B45" s="107" t="s">
        <v>52</v>
      </c>
      <c r="C45" s="29" t="s">
        <v>138</v>
      </c>
      <c r="D45" s="108" t="s">
        <v>46</v>
      </c>
      <c r="E45" s="108" t="s">
        <v>46</v>
      </c>
      <c r="F45" s="108" t="s">
        <v>46</v>
      </c>
      <c r="G45" s="108" t="s">
        <v>46</v>
      </c>
      <c r="H45" s="108" t="s">
        <v>46</v>
      </c>
      <c r="I45" s="108" t="s">
        <v>198</v>
      </c>
      <c r="J45" s="108" t="s">
        <v>46</v>
      </c>
      <c r="K45" s="108" t="s">
        <v>46</v>
      </c>
      <c r="L45" s="108" t="s">
        <v>46</v>
      </c>
      <c r="M45" s="108" t="s">
        <v>46</v>
      </c>
      <c r="N45" s="108" t="s">
        <v>46</v>
      </c>
      <c r="O45" s="108" t="s">
        <v>46</v>
      </c>
      <c r="P45" s="108" t="s">
        <v>46</v>
      </c>
      <c r="Q45" s="108" t="s">
        <v>46</v>
      </c>
      <c r="R45" s="108" t="s">
        <v>46</v>
      </c>
      <c r="S45" s="108" t="s">
        <v>46</v>
      </c>
      <c r="T45" s="108" t="s">
        <v>198</v>
      </c>
      <c r="U45" s="108" t="s">
        <v>46</v>
      </c>
      <c r="V45" s="108" t="s">
        <v>198</v>
      </c>
      <c r="W45" s="110">
        <f t="shared" si="0"/>
        <v>2</v>
      </c>
      <c r="X45" s="110">
        <f t="shared" si="1"/>
        <v>11</v>
      </c>
      <c r="Y45" s="109" t="s">
        <v>209</v>
      </c>
    </row>
    <row r="46" spans="1:25" s="35" customFormat="1" ht="409.6" x14ac:dyDescent="0.7">
      <c r="A46" s="107" t="s">
        <v>133</v>
      </c>
      <c r="B46" s="107" t="s">
        <v>54</v>
      </c>
      <c r="C46" s="29" t="s">
        <v>140</v>
      </c>
      <c r="D46" s="108" t="s">
        <v>46</v>
      </c>
      <c r="E46" s="108" t="s">
        <v>46</v>
      </c>
      <c r="F46" s="108" t="s">
        <v>46</v>
      </c>
      <c r="G46" s="108" t="s">
        <v>46</v>
      </c>
      <c r="H46" s="108" t="s">
        <v>46</v>
      </c>
      <c r="I46" s="108" t="s">
        <v>198</v>
      </c>
      <c r="J46" s="108" t="s">
        <v>46</v>
      </c>
      <c r="K46" s="108" t="s">
        <v>46</v>
      </c>
      <c r="L46" s="108" t="s">
        <v>46</v>
      </c>
      <c r="M46" s="108" t="s">
        <v>46</v>
      </c>
      <c r="N46" s="108" t="s">
        <v>46</v>
      </c>
      <c r="O46" s="108" t="s">
        <v>46</v>
      </c>
      <c r="P46" s="108" t="s">
        <v>46</v>
      </c>
      <c r="Q46" s="108" t="s">
        <v>46</v>
      </c>
      <c r="R46" s="108" t="s">
        <v>46</v>
      </c>
      <c r="S46" s="108" t="s">
        <v>46</v>
      </c>
      <c r="T46" s="108" t="s">
        <v>198</v>
      </c>
      <c r="U46" s="108" t="s">
        <v>46</v>
      </c>
      <c r="V46" s="108" t="s">
        <v>198</v>
      </c>
      <c r="W46" s="110">
        <f t="shared" si="0"/>
        <v>2</v>
      </c>
      <c r="X46" s="110">
        <f t="shared" si="1"/>
        <v>11</v>
      </c>
      <c r="Y46" s="109" t="s">
        <v>209</v>
      </c>
    </row>
    <row r="47" spans="1:25" s="35" customFormat="1" ht="91.2" x14ac:dyDescent="0.7">
      <c r="A47" s="107" t="s">
        <v>133</v>
      </c>
      <c r="B47" s="107" t="s">
        <v>65</v>
      </c>
      <c r="C47" s="29" t="s">
        <v>142</v>
      </c>
      <c r="D47" s="108" t="s">
        <v>46</v>
      </c>
      <c r="E47" s="108" t="s">
        <v>46</v>
      </c>
      <c r="F47" s="108" t="s">
        <v>46</v>
      </c>
      <c r="G47" s="108" t="s">
        <v>46</v>
      </c>
      <c r="H47" s="108" t="s">
        <v>46</v>
      </c>
      <c r="I47" s="108" t="s">
        <v>46</v>
      </c>
      <c r="J47" s="108" t="s">
        <v>46</v>
      </c>
      <c r="K47" s="108" t="s">
        <v>46</v>
      </c>
      <c r="L47" s="108" t="s">
        <v>46</v>
      </c>
      <c r="M47" s="108" t="s">
        <v>46</v>
      </c>
      <c r="N47" s="108" t="s">
        <v>46</v>
      </c>
      <c r="O47" s="108" t="s">
        <v>46</v>
      </c>
      <c r="P47" s="108" t="s">
        <v>46</v>
      </c>
      <c r="Q47" s="108" t="s">
        <v>46</v>
      </c>
      <c r="R47" s="108" t="s">
        <v>46</v>
      </c>
      <c r="S47" s="108" t="s">
        <v>46</v>
      </c>
      <c r="T47" s="108" t="s">
        <v>46</v>
      </c>
      <c r="U47" s="108" t="s">
        <v>46</v>
      </c>
      <c r="V47" s="108" t="s">
        <v>46</v>
      </c>
      <c r="W47" s="110">
        <f t="shared" si="0"/>
        <v>3</v>
      </c>
      <c r="X47" s="110">
        <f t="shared" si="1"/>
        <v>13</v>
      </c>
      <c r="Y47" s="109"/>
    </row>
    <row r="48" spans="1:25" s="35" customFormat="1" ht="91.2" x14ac:dyDescent="0.7">
      <c r="A48" s="107" t="s">
        <v>133</v>
      </c>
      <c r="B48" s="107" t="s">
        <v>68</v>
      </c>
      <c r="C48" s="29" t="s">
        <v>170</v>
      </c>
      <c r="D48" s="108" t="s">
        <v>46</v>
      </c>
      <c r="E48" s="108" t="s">
        <v>46</v>
      </c>
      <c r="F48" s="108" t="s">
        <v>46</v>
      </c>
      <c r="G48" s="108" t="s">
        <v>46</v>
      </c>
      <c r="H48" s="108" t="s">
        <v>46</v>
      </c>
      <c r="I48" s="108" t="s">
        <v>46</v>
      </c>
      <c r="J48" s="108" t="s">
        <v>46</v>
      </c>
      <c r="K48" s="108" t="s">
        <v>46</v>
      </c>
      <c r="L48" s="108" t="s">
        <v>46</v>
      </c>
      <c r="M48" s="108" t="s">
        <v>46</v>
      </c>
      <c r="N48" s="108" t="s">
        <v>46</v>
      </c>
      <c r="O48" s="108" t="s">
        <v>46</v>
      </c>
      <c r="P48" s="108" t="s">
        <v>46</v>
      </c>
      <c r="Q48" s="108" t="s">
        <v>46</v>
      </c>
      <c r="R48" s="108" t="s">
        <v>46</v>
      </c>
      <c r="S48" s="108" t="s">
        <v>46</v>
      </c>
      <c r="T48" s="108" t="s">
        <v>46</v>
      </c>
      <c r="U48" s="108" t="s">
        <v>46</v>
      </c>
      <c r="V48" s="108" t="s">
        <v>46</v>
      </c>
      <c r="W48" s="110">
        <f t="shared" si="0"/>
        <v>3</v>
      </c>
      <c r="X48" s="110">
        <f t="shared" si="1"/>
        <v>13</v>
      </c>
      <c r="Y48" s="109"/>
    </row>
    <row r="49" spans="1:25" s="35" customFormat="1" ht="62.4" x14ac:dyDescent="0.7">
      <c r="A49" s="107" t="s">
        <v>133</v>
      </c>
      <c r="B49" s="107" t="s">
        <v>71</v>
      </c>
      <c r="C49" s="29" t="s">
        <v>146</v>
      </c>
      <c r="D49" s="108" t="s">
        <v>46</v>
      </c>
      <c r="E49" s="108" t="s">
        <v>46</v>
      </c>
      <c r="F49" s="108" t="s">
        <v>46</v>
      </c>
      <c r="G49" s="108" t="s">
        <v>46</v>
      </c>
      <c r="H49" s="108" t="s">
        <v>46</v>
      </c>
      <c r="I49" s="108" t="s">
        <v>46</v>
      </c>
      <c r="J49" s="108" t="s">
        <v>46</v>
      </c>
      <c r="K49" s="108" t="s">
        <v>46</v>
      </c>
      <c r="L49" s="108" t="s">
        <v>46</v>
      </c>
      <c r="M49" s="108" t="s">
        <v>46</v>
      </c>
      <c r="N49" s="108" t="s">
        <v>46</v>
      </c>
      <c r="O49" s="108" t="s">
        <v>46</v>
      </c>
      <c r="P49" s="108" t="s">
        <v>46</v>
      </c>
      <c r="Q49" s="108" t="s">
        <v>46</v>
      </c>
      <c r="R49" s="108" t="s">
        <v>46</v>
      </c>
      <c r="S49" s="108" t="s">
        <v>46</v>
      </c>
      <c r="T49" s="108" t="s">
        <v>46</v>
      </c>
      <c r="U49" s="108" t="s">
        <v>46</v>
      </c>
      <c r="V49" s="108" t="s">
        <v>46</v>
      </c>
      <c r="W49" s="110">
        <f t="shared" si="0"/>
        <v>3</v>
      </c>
      <c r="X49" s="110">
        <f t="shared" si="1"/>
        <v>13</v>
      </c>
      <c r="Y49" s="109"/>
    </row>
    <row r="50" spans="1:25" s="35" customFormat="1" ht="148.80000000000001" x14ac:dyDescent="0.7">
      <c r="A50" s="107" t="s">
        <v>133</v>
      </c>
      <c r="B50" s="107" t="s">
        <v>74</v>
      </c>
      <c r="C50" s="29" t="s">
        <v>148</v>
      </c>
      <c r="D50" s="108" t="s">
        <v>46</v>
      </c>
      <c r="E50" s="108" t="s">
        <v>46</v>
      </c>
      <c r="F50" s="108" t="s">
        <v>46</v>
      </c>
      <c r="G50" s="108" t="s">
        <v>46</v>
      </c>
      <c r="H50" s="108" t="s">
        <v>46</v>
      </c>
      <c r="I50" s="108" t="s">
        <v>46</v>
      </c>
      <c r="J50" s="108" t="s">
        <v>46</v>
      </c>
      <c r="K50" s="108" t="s">
        <v>46</v>
      </c>
      <c r="L50" s="108" t="s">
        <v>46</v>
      </c>
      <c r="M50" s="108" t="s">
        <v>46</v>
      </c>
      <c r="N50" s="108" t="s">
        <v>46</v>
      </c>
      <c r="O50" s="108" t="s">
        <v>46</v>
      </c>
      <c r="P50" s="108" t="s">
        <v>46</v>
      </c>
      <c r="Q50" s="108" t="s">
        <v>46</v>
      </c>
      <c r="R50" s="108" t="s">
        <v>46</v>
      </c>
      <c r="S50" s="108" t="s">
        <v>46</v>
      </c>
      <c r="T50" s="108" t="s">
        <v>46</v>
      </c>
      <c r="U50" s="108" t="s">
        <v>46</v>
      </c>
      <c r="V50" s="108" t="s">
        <v>46</v>
      </c>
      <c r="W50" s="110">
        <f t="shared" si="0"/>
        <v>3</v>
      </c>
      <c r="X50" s="110">
        <f t="shared" si="1"/>
        <v>13</v>
      </c>
      <c r="Y50" s="109"/>
    </row>
    <row r="51" spans="1:25" ht="25.8" x14ac:dyDescent="0.5">
      <c r="U51" s="37"/>
      <c r="V51" s="37"/>
    </row>
  </sheetData>
  <autoFilter ref="A3:Y3"/>
  <mergeCells count="11">
    <mergeCell ref="F1:F3"/>
    <mergeCell ref="A1:A3"/>
    <mergeCell ref="B1:B3"/>
    <mergeCell ref="C1:C3"/>
    <mergeCell ref="D1:D3"/>
    <mergeCell ref="E1:E3"/>
    <mergeCell ref="G1:I1"/>
    <mergeCell ref="J1:V1"/>
    <mergeCell ref="W1:W3"/>
    <mergeCell ref="X1:X3"/>
    <mergeCell ref="Y1:Y3"/>
  </mergeCells>
  <conditionalFormatting sqref="D4:V5 H6:V50">
    <cfRule type="cellIs" dxfId="2" priority="5" operator="equal">
      <formula>"no"</formula>
    </cfRule>
  </conditionalFormatting>
  <conditionalFormatting sqref="W4:W50">
    <cfRule type="colorScale" priority="4">
      <colorScale>
        <cfvo type="min"/>
        <cfvo type="percentile" val="50"/>
        <cfvo type="max"/>
        <color rgb="FFF8696B"/>
        <color rgb="FFFFEB84"/>
        <color rgb="FF63BE7B"/>
      </colorScale>
    </cfRule>
  </conditionalFormatting>
  <conditionalFormatting sqref="X4:X50">
    <cfRule type="colorScale" priority="3">
      <colorScale>
        <cfvo type="min"/>
        <cfvo type="percentile" val="50"/>
        <cfvo type="max"/>
        <color rgb="FFF8696B"/>
        <color rgb="FFFFEB84"/>
        <color rgb="FF63BE7B"/>
      </colorScale>
    </cfRule>
  </conditionalFormatting>
  <conditionalFormatting sqref="D7:G50">
    <cfRule type="cellIs" dxfId="1" priority="2" operator="equal">
      <formula>"no"</formula>
    </cfRule>
  </conditionalFormatting>
  <conditionalFormatting sqref="D6:G6">
    <cfRule type="cellIs" dxfId="0" priority="1" operator="equal">
      <formula>"no"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zoomScale="70" zoomScaleNormal="70" workbookViewId="0">
      <pane xSplit="3" ySplit="3" topLeftCell="D4" activePane="bottomRight" state="frozen"/>
      <selection pane="topRight" activeCell="D1" sqref="D1"/>
      <selection pane="bottomLeft" activeCell="A4" sqref="A4"/>
      <selection pane="bottomRight" activeCell="D4" sqref="D4"/>
    </sheetView>
  </sheetViews>
  <sheetFormatPr defaultRowHeight="14.4" x14ac:dyDescent="0.3"/>
  <cols>
    <col min="1" max="1" width="11.5546875" style="1" customWidth="1"/>
    <col min="2" max="2" width="8.6640625" style="1" customWidth="1"/>
    <col min="3" max="3" width="47.109375" style="1" customWidth="1"/>
    <col min="4" max="24" width="15.6640625" style="1" customWidth="1"/>
    <col min="25" max="25" width="45.21875" style="23" customWidth="1"/>
    <col min="26" max="27" width="19.6640625" style="1" customWidth="1"/>
    <col min="28" max="35" width="8.88671875" style="1"/>
  </cols>
  <sheetData>
    <row r="1" spans="1:25" s="1" customFormat="1" ht="13.8" x14ac:dyDescent="0.3">
      <c r="A1" s="86" t="s">
        <v>0</v>
      </c>
      <c r="B1" s="88" t="s">
        <v>1</v>
      </c>
      <c r="C1" s="90" t="s">
        <v>2</v>
      </c>
      <c r="D1" s="92" t="s">
        <v>3</v>
      </c>
      <c r="E1" s="95" t="s">
        <v>4</v>
      </c>
      <c r="F1" s="83" t="s">
        <v>5</v>
      </c>
      <c r="G1" s="98" t="s">
        <v>6</v>
      </c>
      <c r="H1" s="99"/>
      <c r="I1" s="99"/>
      <c r="J1" s="100" t="s">
        <v>7</v>
      </c>
      <c r="K1" s="100"/>
      <c r="L1" s="100"/>
      <c r="M1" s="100"/>
      <c r="N1" s="100"/>
      <c r="O1" s="100"/>
      <c r="P1" s="100"/>
      <c r="Q1" s="100"/>
      <c r="R1" s="100"/>
      <c r="S1" s="100"/>
      <c r="T1" s="100"/>
      <c r="U1" s="100"/>
      <c r="V1" s="100"/>
      <c r="W1" s="101" t="s">
        <v>8</v>
      </c>
      <c r="X1" s="103" t="s">
        <v>9</v>
      </c>
      <c r="Y1" s="105" t="s">
        <v>10</v>
      </c>
    </row>
    <row r="2" spans="1:25" s="1" customFormat="1" ht="27.6" x14ac:dyDescent="0.3">
      <c r="A2" s="86"/>
      <c r="B2" s="88"/>
      <c r="C2" s="90"/>
      <c r="D2" s="93"/>
      <c r="E2" s="96"/>
      <c r="F2" s="84"/>
      <c r="G2" s="2" t="s">
        <v>11</v>
      </c>
      <c r="H2" s="2" t="s">
        <v>12</v>
      </c>
      <c r="I2" s="2" t="s">
        <v>13</v>
      </c>
      <c r="J2" s="3" t="s">
        <v>14</v>
      </c>
      <c r="K2" s="3" t="s">
        <v>15</v>
      </c>
      <c r="L2" s="3" t="s">
        <v>16</v>
      </c>
      <c r="M2" s="3" t="s">
        <v>17</v>
      </c>
      <c r="N2" s="3" t="s">
        <v>18</v>
      </c>
      <c r="O2" s="3" t="s">
        <v>19</v>
      </c>
      <c r="P2" s="3" t="s">
        <v>20</v>
      </c>
      <c r="Q2" s="3" t="s">
        <v>21</v>
      </c>
      <c r="R2" s="3" t="s">
        <v>22</v>
      </c>
      <c r="S2" s="3" t="s">
        <v>23</v>
      </c>
      <c r="T2" s="3" t="s">
        <v>24</v>
      </c>
      <c r="U2" s="3" t="s">
        <v>25</v>
      </c>
      <c r="V2" s="3" t="s">
        <v>26</v>
      </c>
      <c r="W2" s="101"/>
      <c r="X2" s="103"/>
      <c r="Y2" s="105"/>
    </row>
    <row r="3" spans="1:25" s="1" customFormat="1" ht="76.2" customHeight="1" x14ac:dyDescent="0.3">
      <c r="A3" s="87"/>
      <c r="B3" s="89"/>
      <c r="C3" s="91"/>
      <c r="D3" s="94"/>
      <c r="E3" s="97"/>
      <c r="F3" s="85"/>
      <c r="G3" s="4" t="s">
        <v>27</v>
      </c>
      <c r="H3" s="5" t="s">
        <v>28</v>
      </c>
      <c r="I3" s="4" t="s">
        <v>29</v>
      </c>
      <c r="J3" s="6" t="s">
        <v>30</v>
      </c>
      <c r="K3" s="7" t="s">
        <v>31</v>
      </c>
      <c r="L3" s="6" t="s">
        <v>32</v>
      </c>
      <c r="M3" s="7" t="s">
        <v>33</v>
      </c>
      <c r="N3" s="6" t="s">
        <v>34</v>
      </c>
      <c r="O3" s="7" t="s">
        <v>35</v>
      </c>
      <c r="P3" s="6" t="s">
        <v>36</v>
      </c>
      <c r="Q3" s="7" t="s">
        <v>37</v>
      </c>
      <c r="R3" s="6" t="s">
        <v>38</v>
      </c>
      <c r="S3" s="7" t="s">
        <v>39</v>
      </c>
      <c r="T3" s="6" t="s">
        <v>40</v>
      </c>
      <c r="U3" s="7" t="s">
        <v>41</v>
      </c>
      <c r="V3" s="6" t="s">
        <v>42</v>
      </c>
      <c r="W3" s="102"/>
      <c r="X3" s="104"/>
      <c r="Y3" s="106"/>
    </row>
    <row r="4" spans="1:25" ht="163.80000000000001" customHeight="1" x14ac:dyDescent="0.3">
      <c r="A4" s="8" t="s">
        <v>43</v>
      </c>
      <c r="B4" s="9" t="s">
        <v>44</v>
      </c>
      <c r="C4" s="10" t="s">
        <v>45</v>
      </c>
      <c r="D4" s="11" t="s">
        <v>46</v>
      </c>
      <c r="E4" s="11" t="s">
        <v>47</v>
      </c>
      <c r="F4" s="11" t="s">
        <v>47</v>
      </c>
      <c r="G4" s="11" t="s">
        <v>46</v>
      </c>
      <c r="H4" s="11" t="s">
        <v>47</v>
      </c>
      <c r="I4" s="11" t="s">
        <v>46</v>
      </c>
      <c r="J4" s="11" t="s">
        <v>46</v>
      </c>
      <c r="K4" s="11" t="s">
        <v>46</v>
      </c>
      <c r="L4" s="11" t="s">
        <v>46</v>
      </c>
      <c r="M4" s="11" t="s">
        <v>46</v>
      </c>
      <c r="N4" s="11" t="s">
        <v>46</v>
      </c>
      <c r="O4" s="11" t="s">
        <v>46</v>
      </c>
      <c r="P4" s="11" t="s">
        <v>46</v>
      </c>
      <c r="Q4" s="11" t="s">
        <v>46</v>
      </c>
      <c r="R4" s="11" t="s">
        <v>46</v>
      </c>
      <c r="S4" s="11" t="s">
        <v>46</v>
      </c>
      <c r="T4" s="11" t="s">
        <v>46</v>
      </c>
      <c r="U4" s="11" t="s">
        <v>46</v>
      </c>
      <c r="V4" s="11" t="s">
        <v>46</v>
      </c>
      <c r="W4" s="11">
        <f>3-(COUNTIF(G4:I4,"no"))</f>
        <v>2</v>
      </c>
      <c r="X4" s="11">
        <f>13-(COUNTIF(J4:V4,"no"))</f>
        <v>13</v>
      </c>
      <c r="Y4" s="9" t="s">
        <v>48</v>
      </c>
    </row>
    <row r="5" spans="1:25" ht="81.599999999999994" x14ac:dyDescent="0.3">
      <c r="A5" s="8" t="s">
        <v>43</v>
      </c>
      <c r="B5" s="9" t="s">
        <v>49</v>
      </c>
      <c r="C5" s="10" t="s">
        <v>50</v>
      </c>
      <c r="D5" s="11" t="s">
        <v>46</v>
      </c>
      <c r="E5" s="11" t="s">
        <v>47</v>
      </c>
      <c r="F5" s="11" t="s">
        <v>47</v>
      </c>
      <c r="G5" s="11" t="s">
        <v>46</v>
      </c>
      <c r="H5" s="11" t="s">
        <v>46</v>
      </c>
      <c r="I5" s="11" t="s">
        <v>46</v>
      </c>
      <c r="J5" s="11" t="s">
        <v>46</v>
      </c>
      <c r="K5" s="11" t="s">
        <v>46</v>
      </c>
      <c r="L5" s="11" t="s">
        <v>46</v>
      </c>
      <c r="M5" s="11" t="s">
        <v>46</v>
      </c>
      <c r="N5" s="11" t="s">
        <v>46</v>
      </c>
      <c r="O5" s="11" t="s">
        <v>46</v>
      </c>
      <c r="P5" s="11" t="s">
        <v>46</v>
      </c>
      <c r="Q5" s="11" t="s">
        <v>46</v>
      </c>
      <c r="R5" s="11" t="s">
        <v>46</v>
      </c>
      <c r="S5" s="11" t="s">
        <v>46</v>
      </c>
      <c r="T5" s="11" t="s">
        <v>46</v>
      </c>
      <c r="U5" s="11" t="s">
        <v>46</v>
      </c>
      <c r="V5" s="11" t="s">
        <v>46</v>
      </c>
      <c r="W5" s="11">
        <f t="shared" ref="W5:W50" si="0">3-(COUNTIF(G5:I5,"no"))</f>
        <v>3</v>
      </c>
      <c r="X5" s="11">
        <f t="shared" ref="X5:X50" si="1">13-(COUNTIF(J5:V5,"no"))</f>
        <v>13</v>
      </c>
      <c r="Y5" s="9" t="s">
        <v>51</v>
      </c>
    </row>
    <row r="6" spans="1:25" ht="81.599999999999994" x14ac:dyDescent="0.3">
      <c r="A6" s="8" t="s">
        <v>43</v>
      </c>
      <c r="B6" s="9" t="s">
        <v>52</v>
      </c>
      <c r="C6" s="10" t="s">
        <v>53</v>
      </c>
      <c r="D6" s="11" t="s">
        <v>46</v>
      </c>
      <c r="E6" s="11" t="s">
        <v>47</v>
      </c>
      <c r="F6" s="11" t="s">
        <v>47</v>
      </c>
      <c r="G6" s="11" t="s">
        <v>46</v>
      </c>
      <c r="H6" s="11" t="s">
        <v>46</v>
      </c>
      <c r="I6" s="11" t="s">
        <v>46</v>
      </c>
      <c r="J6" s="11" t="s">
        <v>46</v>
      </c>
      <c r="K6" s="11" t="s">
        <v>46</v>
      </c>
      <c r="L6" s="11" t="s">
        <v>46</v>
      </c>
      <c r="M6" s="11" t="s">
        <v>46</v>
      </c>
      <c r="N6" s="11" t="s">
        <v>46</v>
      </c>
      <c r="O6" s="11" t="s">
        <v>46</v>
      </c>
      <c r="P6" s="11" t="s">
        <v>46</v>
      </c>
      <c r="Q6" s="11" t="s">
        <v>46</v>
      </c>
      <c r="R6" s="11" t="s">
        <v>46</v>
      </c>
      <c r="S6" s="11" t="s">
        <v>46</v>
      </c>
      <c r="T6" s="11" t="s">
        <v>46</v>
      </c>
      <c r="U6" s="11" t="s">
        <v>46</v>
      </c>
      <c r="V6" s="11" t="s">
        <v>46</v>
      </c>
      <c r="W6" s="11">
        <f t="shared" si="0"/>
        <v>3</v>
      </c>
      <c r="X6" s="11">
        <f t="shared" si="1"/>
        <v>13</v>
      </c>
      <c r="Y6" s="9" t="s">
        <v>51</v>
      </c>
    </row>
    <row r="7" spans="1:25" ht="112.2" x14ac:dyDescent="0.3">
      <c r="A7" s="8" t="s">
        <v>43</v>
      </c>
      <c r="B7" s="9" t="s">
        <v>54</v>
      </c>
      <c r="C7" s="10" t="s">
        <v>55</v>
      </c>
      <c r="D7" s="11" t="s">
        <v>46</v>
      </c>
      <c r="E7" s="11" t="s">
        <v>47</v>
      </c>
      <c r="F7" s="11" t="s">
        <v>47</v>
      </c>
      <c r="G7" s="11" t="s">
        <v>46</v>
      </c>
      <c r="H7" s="11" t="s">
        <v>46</v>
      </c>
      <c r="I7" s="11" t="s">
        <v>46</v>
      </c>
      <c r="J7" s="11" t="s">
        <v>46</v>
      </c>
      <c r="K7" s="11" t="s">
        <v>46</v>
      </c>
      <c r="L7" s="11" t="s">
        <v>46</v>
      </c>
      <c r="M7" s="11" t="s">
        <v>46</v>
      </c>
      <c r="N7" s="11" t="s">
        <v>46</v>
      </c>
      <c r="O7" s="11" t="s">
        <v>46</v>
      </c>
      <c r="P7" s="11" t="s">
        <v>46</v>
      </c>
      <c r="Q7" s="11" t="s">
        <v>46</v>
      </c>
      <c r="R7" s="11" t="s">
        <v>46</v>
      </c>
      <c r="S7" s="11" t="s">
        <v>46</v>
      </c>
      <c r="T7" s="11" t="s">
        <v>46</v>
      </c>
      <c r="U7" s="11" t="s">
        <v>46</v>
      </c>
      <c r="V7" s="11" t="s">
        <v>46</v>
      </c>
      <c r="W7" s="11">
        <f t="shared" si="0"/>
        <v>3</v>
      </c>
      <c r="X7" s="11">
        <f t="shared" si="1"/>
        <v>13</v>
      </c>
      <c r="Y7" s="9" t="s">
        <v>51</v>
      </c>
    </row>
    <row r="8" spans="1:25" ht="138" x14ac:dyDescent="0.3">
      <c r="A8" s="8" t="s">
        <v>56</v>
      </c>
      <c r="B8" s="9" t="s">
        <v>44</v>
      </c>
      <c r="C8" s="10" t="s">
        <v>57</v>
      </c>
      <c r="D8" s="11" t="s">
        <v>46</v>
      </c>
      <c r="E8" s="11" t="s">
        <v>47</v>
      </c>
      <c r="F8" s="11" t="s">
        <v>47</v>
      </c>
      <c r="G8" s="11" t="s">
        <v>46</v>
      </c>
      <c r="H8" s="11" t="s">
        <v>46</v>
      </c>
      <c r="I8" s="11" t="s">
        <v>46</v>
      </c>
      <c r="J8" s="11" t="s">
        <v>46</v>
      </c>
      <c r="K8" s="11" t="s">
        <v>46</v>
      </c>
      <c r="L8" s="11" t="s">
        <v>46</v>
      </c>
      <c r="M8" s="11" t="s">
        <v>46</v>
      </c>
      <c r="N8" s="11" t="s">
        <v>46</v>
      </c>
      <c r="O8" s="11" t="s">
        <v>46</v>
      </c>
      <c r="P8" s="11" t="s">
        <v>46</v>
      </c>
      <c r="Q8" s="11" t="s">
        <v>46</v>
      </c>
      <c r="R8" s="11" t="s">
        <v>46</v>
      </c>
      <c r="S8" s="11" t="s">
        <v>46</v>
      </c>
      <c r="T8" s="11" t="s">
        <v>46</v>
      </c>
      <c r="U8" s="11" t="s">
        <v>46</v>
      </c>
      <c r="V8" s="11" t="s">
        <v>46</v>
      </c>
      <c r="W8" s="11">
        <f t="shared" si="0"/>
        <v>3</v>
      </c>
      <c r="X8" s="11">
        <f t="shared" si="1"/>
        <v>13</v>
      </c>
      <c r="Y8" s="9" t="s">
        <v>58</v>
      </c>
    </row>
    <row r="9" spans="1:25" ht="71.400000000000006" x14ac:dyDescent="0.3">
      <c r="A9" s="8" t="s">
        <v>56</v>
      </c>
      <c r="B9" s="9" t="s">
        <v>49</v>
      </c>
      <c r="C9" s="10" t="s">
        <v>59</v>
      </c>
      <c r="D9" s="11" t="s">
        <v>46</v>
      </c>
      <c r="E9" s="11" t="s">
        <v>47</v>
      </c>
      <c r="F9" s="11" t="s">
        <v>47</v>
      </c>
      <c r="G9" s="11" t="s">
        <v>46</v>
      </c>
      <c r="H9" s="11" t="s">
        <v>46</v>
      </c>
      <c r="I9" s="11" t="s">
        <v>46</v>
      </c>
      <c r="J9" s="11" t="s">
        <v>46</v>
      </c>
      <c r="K9" s="11" t="s">
        <v>46</v>
      </c>
      <c r="L9" s="11" t="s">
        <v>46</v>
      </c>
      <c r="M9" s="11" t="s">
        <v>46</v>
      </c>
      <c r="N9" s="11" t="s">
        <v>46</v>
      </c>
      <c r="O9" s="11" t="s">
        <v>46</v>
      </c>
      <c r="P9" s="11" t="s">
        <v>46</v>
      </c>
      <c r="Q9" s="11" t="s">
        <v>46</v>
      </c>
      <c r="R9" s="11" t="s">
        <v>46</v>
      </c>
      <c r="S9" s="11" t="s">
        <v>46</v>
      </c>
      <c r="T9" s="11" t="s">
        <v>46</v>
      </c>
      <c r="U9" s="11" t="s">
        <v>46</v>
      </c>
      <c r="V9" s="11" t="s">
        <v>46</v>
      </c>
      <c r="W9" s="11">
        <f t="shared" si="0"/>
        <v>3</v>
      </c>
      <c r="X9" s="11">
        <f t="shared" si="1"/>
        <v>13</v>
      </c>
      <c r="Y9" s="9" t="s">
        <v>60</v>
      </c>
    </row>
    <row r="10" spans="1:25" ht="112.2" x14ac:dyDescent="0.3">
      <c r="A10" s="8" t="s">
        <v>56</v>
      </c>
      <c r="B10" s="9" t="s">
        <v>52</v>
      </c>
      <c r="C10" s="10" t="s">
        <v>61</v>
      </c>
      <c r="D10" s="11" t="s">
        <v>46</v>
      </c>
      <c r="E10" s="11" t="s">
        <v>47</v>
      </c>
      <c r="F10" s="11" t="s">
        <v>47</v>
      </c>
      <c r="G10" s="11" t="s">
        <v>46</v>
      </c>
      <c r="H10" s="11" t="s">
        <v>46</v>
      </c>
      <c r="I10" s="11" t="s">
        <v>46</v>
      </c>
      <c r="J10" s="11" t="s">
        <v>46</v>
      </c>
      <c r="K10" s="11" t="s">
        <v>46</v>
      </c>
      <c r="L10" s="11" t="s">
        <v>46</v>
      </c>
      <c r="M10" s="11" t="s">
        <v>46</v>
      </c>
      <c r="N10" s="11" t="s">
        <v>46</v>
      </c>
      <c r="O10" s="11" t="s">
        <v>46</v>
      </c>
      <c r="P10" s="11" t="s">
        <v>46</v>
      </c>
      <c r="Q10" s="11" t="s">
        <v>46</v>
      </c>
      <c r="R10" s="11" t="s">
        <v>46</v>
      </c>
      <c r="S10" s="11" t="s">
        <v>46</v>
      </c>
      <c r="T10" s="11" t="s">
        <v>46</v>
      </c>
      <c r="U10" s="11" t="s">
        <v>46</v>
      </c>
      <c r="V10" s="11" t="s">
        <v>46</v>
      </c>
      <c r="W10" s="11">
        <f t="shared" si="0"/>
        <v>3</v>
      </c>
      <c r="X10" s="11">
        <f t="shared" si="1"/>
        <v>13</v>
      </c>
      <c r="Y10" s="9" t="s">
        <v>62</v>
      </c>
    </row>
    <row r="11" spans="1:25" ht="71.400000000000006" x14ac:dyDescent="0.3">
      <c r="A11" s="8" t="s">
        <v>56</v>
      </c>
      <c r="B11" s="9" t="s">
        <v>54</v>
      </c>
      <c r="C11" s="10" t="s">
        <v>63</v>
      </c>
      <c r="D11" s="11" t="s">
        <v>46</v>
      </c>
      <c r="E11" s="11" t="s">
        <v>47</v>
      </c>
      <c r="F11" s="11" t="s">
        <v>47</v>
      </c>
      <c r="G11" s="11" t="s">
        <v>46</v>
      </c>
      <c r="H11" s="11" t="s">
        <v>46</v>
      </c>
      <c r="I11" s="11" t="s">
        <v>46</v>
      </c>
      <c r="J11" s="11" t="s">
        <v>46</v>
      </c>
      <c r="K11" s="11" t="s">
        <v>46</v>
      </c>
      <c r="L11" s="11" t="s">
        <v>46</v>
      </c>
      <c r="M11" s="11" t="s">
        <v>46</v>
      </c>
      <c r="N11" s="11" t="s">
        <v>46</v>
      </c>
      <c r="O11" s="11" t="s">
        <v>46</v>
      </c>
      <c r="P11" s="11" t="s">
        <v>46</v>
      </c>
      <c r="Q11" s="11" t="s">
        <v>46</v>
      </c>
      <c r="R11" s="11" t="s">
        <v>46</v>
      </c>
      <c r="S11" s="11" t="s">
        <v>46</v>
      </c>
      <c r="T11" s="11" t="s">
        <v>46</v>
      </c>
      <c r="U11" s="11" t="s">
        <v>46</v>
      </c>
      <c r="V11" s="11" t="s">
        <v>46</v>
      </c>
      <c r="W11" s="11">
        <f t="shared" si="0"/>
        <v>3</v>
      </c>
      <c r="X11" s="11">
        <f t="shared" si="1"/>
        <v>13</v>
      </c>
      <c r="Y11" s="9" t="s">
        <v>64</v>
      </c>
    </row>
    <row r="12" spans="1:25" ht="122.4" x14ac:dyDescent="0.3">
      <c r="A12" s="8" t="s">
        <v>56</v>
      </c>
      <c r="B12" s="9" t="s">
        <v>65</v>
      </c>
      <c r="C12" s="10" t="s">
        <v>66</v>
      </c>
      <c r="D12" s="11" t="s">
        <v>46</v>
      </c>
      <c r="E12" s="11" t="s">
        <v>47</v>
      </c>
      <c r="F12" s="11" t="s">
        <v>47</v>
      </c>
      <c r="G12" s="11" t="s">
        <v>46</v>
      </c>
      <c r="H12" s="11" t="s">
        <v>46</v>
      </c>
      <c r="I12" s="11" t="s">
        <v>46</v>
      </c>
      <c r="J12" s="11" t="s">
        <v>46</v>
      </c>
      <c r="K12" s="11" t="s">
        <v>46</v>
      </c>
      <c r="L12" s="11" t="s">
        <v>46</v>
      </c>
      <c r="M12" s="11" t="s">
        <v>46</v>
      </c>
      <c r="N12" s="11" t="s">
        <v>46</v>
      </c>
      <c r="O12" s="11" t="s">
        <v>46</v>
      </c>
      <c r="P12" s="11" t="s">
        <v>46</v>
      </c>
      <c r="Q12" s="11" t="s">
        <v>46</v>
      </c>
      <c r="R12" s="11" t="s">
        <v>46</v>
      </c>
      <c r="S12" s="11" t="s">
        <v>46</v>
      </c>
      <c r="T12" s="11" t="s">
        <v>46</v>
      </c>
      <c r="U12" s="11" t="s">
        <v>46</v>
      </c>
      <c r="V12" s="11" t="s">
        <v>46</v>
      </c>
      <c r="W12" s="11">
        <f t="shared" si="0"/>
        <v>3</v>
      </c>
      <c r="X12" s="11">
        <f t="shared" si="1"/>
        <v>13</v>
      </c>
      <c r="Y12" s="9" t="s">
        <v>67</v>
      </c>
    </row>
    <row r="13" spans="1:25" ht="71.400000000000006" x14ac:dyDescent="0.3">
      <c r="A13" s="8" t="s">
        <v>56</v>
      </c>
      <c r="B13" s="9" t="s">
        <v>68</v>
      </c>
      <c r="C13" s="10" t="s">
        <v>69</v>
      </c>
      <c r="D13" s="11" t="s">
        <v>46</v>
      </c>
      <c r="E13" s="11" t="s">
        <v>47</v>
      </c>
      <c r="F13" s="11" t="s">
        <v>47</v>
      </c>
      <c r="G13" s="11" t="s">
        <v>46</v>
      </c>
      <c r="H13" s="11" t="s">
        <v>46</v>
      </c>
      <c r="I13" s="11" t="s">
        <v>46</v>
      </c>
      <c r="J13" s="11" t="s">
        <v>46</v>
      </c>
      <c r="K13" s="11" t="s">
        <v>46</v>
      </c>
      <c r="L13" s="11" t="s">
        <v>46</v>
      </c>
      <c r="M13" s="11" t="s">
        <v>46</v>
      </c>
      <c r="N13" s="11" t="s">
        <v>46</v>
      </c>
      <c r="O13" s="11" t="s">
        <v>46</v>
      </c>
      <c r="P13" s="11" t="s">
        <v>46</v>
      </c>
      <c r="Q13" s="11" t="s">
        <v>46</v>
      </c>
      <c r="R13" s="11" t="s">
        <v>46</v>
      </c>
      <c r="S13" s="11" t="s">
        <v>46</v>
      </c>
      <c r="T13" s="11" t="s">
        <v>46</v>
      </c>
      <c r="U13" s="11" t="s">
        <v>46</v>
      </c>
      <c r="V13" s="11" t="s">
        <v>46</v>
      </c>
      <c r="W13" s="11">
        <f t="shared" si="0"/>
        <v>3</v>
      </c>
      <c r="X13" s="11">
        <f t="shared" si="1"/>
        <v>13</v>
      </c>
      <c r="Y13" s="9" t="s">
        <v>70</v>
      </c>
    </row>
    <row r="14" spans="1:25" ht="71.400000000000006" x14ac:dyDescent="0.3">
      <c r="A14" s="8" t="s">
        <v>56</v>
      </c>
      <c r="B14" s="9" t="s">
        <v>71</v>
      </c>
      <c r="C14" s="10" t="s">
        <v>72</v>
      </c>
      <c r="D14" s="11" t="s">
        <v>46</v>
      </c>
      <c r="E14" s="11" t="s">
        <v>47</v>
      </c>
      <c r="F14" s="11" t="s">
        <v>47</v>
      </c>
      <c r="G14" s="11" t="s">
        <v>46</v>
      </c>
      <c r="H14" s="11" t="s">
        <v>46</v>
      </c>
      <c r="I14" s="11" t="s">
        <v>46</v>
      </c>
      <c r="J14" s="11" t="s">
        <v>46</v>
      </c>
      <c r="K14" s="11" t="s">
        <v>46</v>
      </c>
      <c r="L14" s="11" t="s">
        <v>46</v>
      </c>
      <c r="M14" s="11" t="s">
        <v>46</v>
      </c>
      <c r="N14" s="11" t="s">
        <v>46</v>
      </c>
      <c r="O14" s="11" t="s">
        <v>46</v>
      </c>
      <c r="P14" s="11" t="s">
        <v>46</v>
      </c>
      <c r="Q14" s="11" t="s">
        <v>46</v>
      </c>
      <c r="R14" s="11" t="s">
        <v>46</v>
      </c>
      <c r="S14" s="11" t="s">
        <v>46</v>
      </c>
      <c r="T14" s="11" t="s">
        <v>46</v>
      </c>
      <c r="U14" s="11" t="s">
        <v>46</v>
      </c>
      <c r="V14" s="11" t="s">
        <v>46</v>
      </c>
      <c r="W14" s="11">
        <f t="shared" si="0"/>
        <v>3</v>
      </c>
      <c r="X14" s="11">
        <f t="shared" si="1"/>
        <v>13</v>
      </c>
      <c r="Y14" s="9" t="s">
        <v>73</v>
      </c>
    </row>
    <row r="15" spans="1:25" ht="71.400000000000006" x14ac:dyDescent="0.3">
      <c r="A15" s="8" t="s">
        <v>56</v>
      </c>
      <c r="B15" s="9" t="s">
        <v>74</v>
      </c>
      <c r="C15" s="10" t="s">
        <v>75</v>
      </c>
      <c r="D15" s="11" t="s">
        <v>46</v>
      </c>
      <c r="E15" s="11" t="s">
        <v>47</v>
      </c>
      <c r="F15" s="11" t="s">
        <v>47</v>
      </c>
      <c r="G15" s="11" t="s">
        <v>46</v>
      </c>
      <c r="H15" s="11" t="s">
        <v>46</v>
      </c>
      <c r="I15" s="11" t="s">
        <v>46</v>
      </c>
      <c r="J15" s="11" t="s">
        <v>46</v>
      </c>
      <c r="K15" s="11" t="s">
        <v>46</v>
      </c>
      <c r="L15" s="11" t="s">
        <v>46</v>
      </c>
      <c r="M15" s="11" t="s">
        <v>46</v>
      </c>
      <c r="N15" s="11" t="s">
        <v>46</v>
      </c>
      <c r="O15" s="11" t="s">
        <v>46</v>
      </c>
      <c r="P15" s="11" t="s">
        <v>46</v>
      </c>
      <c r="Q15" s="11" t="s">
        <v>46</v>
      </c>
      <c r="R15" s="11" t="s">
        <v>46</v>
      </c>
      <c r="S15" s="11" t="s">
        <v>46</v>
      </c>
      <c r="T15" s="11" t="s">
        <v>46</v>
      </c>
      <c r="U15" s="11" t="s">
        <v>46</v>
      </c>
      <c r="V15" s="11" t="s">
        <v>46</v>
      </c>
      <c r="W15" s="11">
        <f t="shared" si="0"/>
        <v>3</v>
      </c>
      <c r="X15" s="11">
        <f t="shared" si="1"/>
        <v>13</v>
      </c>
      <c r="Y15" s="9" t="s">
        <v>76</v>
      </c>
    </row>
    <row r="16" spans="1:25" ht="71.400000000000006" x14ac:dyDescent="0.3">
      <c r="A16" s="8" t="s">
        <v>56</v>
      </c>
      <c r="B16" s="9" t="s">
        <v>77</v>
      </c>
      <c r="C16" s="10" t="s">
        <v>78</v>
      </c>
      <c r="D16" s="11" t="s">
        <v>46</v>
      </c>
      <c r="E16" s="11" t="s">
        <v>47</v>
      </c>
      <c r="F16" s="11" t="s">
        <v>47</v>
      </c>
      <c r="G16" s="11" t="s">
        <v>46</v>
      </c>
      <c r="H16" s="11" t="s">
        <v>46</v>
      </c>
      <c r="I16" s="11" t="s">
        <v>46</v>
      </c>
      <c r="J16" s="11" t="s">
        <v>46</v>
      </c>
      <c r="K16" s="11" t="s">
        <v>46</v>
      </c>
      <c r="L16" s="11" t="s">
        <v>46</v>
      </c>
      <c r="M16" s="11" t="s">
        <v>46</v>
      </c>
      <c r="N16" s="11" t="s">
        <v>46</v>
      </c>
      <c r="O16" s="11" t="s">
        <v>46</v>
      </c>
      <c r="P16" s="11" t="s">
        <v>46</v>
      </c>
      <c r="Q16" s="11" t="s">
        <v>46</v>
      </c>
      <c r="R16" s="11" t="s">
        <v>46</v>
      </c>
      <c r="S16" s="11" t="s">
        <v>46</v>
      </c>
      <c r="T16" s="11" t="s">
        <v>46</v>
      </c>
      <c r="U16" s="11" t="s">
        <v>46</v>
      </c>
      <c r="V16" s="11" t="s">
        <v>46</v>
      </c>
      <c r="W16" s="11">
        <f t="shared" si="0"/>
        <v>3</v>
      </c>
      <c r="X16" s="11">
        <f t="shared" si="1"/>
        <v>13</v>
      </c>
      <c r="Y16" s="9" t="s">
        <v>79</v>
      </c>
    </row>
    <row r="17" spans="1:35" s="47" customFormat="1" ht="51" x14ac:dyDescent="0.3">
      <c r="A17" s="8" t="s">
        <v>56</v>
      </c>
      <c r="B17" s="9" t="s">
        <v>80</v>
      </c>
      <c r="C17" s="10" t="s">
        <v>81</v>
      </c>
      <c r="D17" s="11" t="s">
        <v>46</v>
      </c>
      <c r="E17" s="11" t="s">
        <v>47</v>
      </c>
      <c r="F17" s="11" t="s">
        <v>47</v>
      </c>
      <c r="G17" s="11" t="s">
        <v>46</v>
      </c>
      <c r="H17" s="11" t="s">
        <v>46</v>
      </c>
      <c r="I17" s="11" t="s">
        <v>46</v>
      </c>
      <c r="J17" s="11" t="s">
        <v>46</v>
      </c>
      <c r="K17" s="11" t="s">
        <v>46</v>
      </c>
      <c r="L17" s="11" t="s">
        <v>46</v>
      </c>
      <c r="M17" s="11" t="s">
        <v>46</v>
      </c>
      <c r="N17" s="11" t="s">
        <v>46</v>
      </c>
      <c r="O17" s="11" t="s">
        <v>46</v>
      </c>
      <c r="P17" s="11" t="s">
        <v>46</v>
      </c>
      <c r="Q17" s="11" t="s">
        <v>46</v>
      </c>
      <c r="R17" s="11" t="s">
        <v>46</v>
      </c>
      <c r="S17" s="11" t="s">
        <v>46</v>
      </c>
      <c r="T17" s="11" t="s">
        <v>46</v>
      </c>
      <c r="U17" s="11" t="s">
        <v>46</v>
      </c>
      <c r="V17" s="11" t="s">
        <v>46</v>
      </c>
      <c r="W17" s="11">
        <f t="shared" si="0"/>
        <v>3</v>
      </c>
      <c r="X17" s="11">
        <f t="shared" si="1"/>
        <v>13</v>
      </c>
      <c r="Y17" s="9" t="s">
        <v>79</v>
      </c>
      <c r="Z17" s="1"/>
      <c r="AA17" s="1"/>
      <c r="AB17" s="1"/>
      <c r="AC17" s="1"/>
      <c r="AD17" s="1"/>
      <c r="AE17" s="1"/>
      <c r="AF17" s="1"/>
      <c r="AG17" s="1"/>
      <c r="AH17" s="1"/>
      <c r="AI17" s="1"/>
    </row>
    <row r="18" spans="1:35" ht="71.400000000000006" x14ac:dyDescent="0.3">
      <c r="A18" s="8" t="s">
        <v>56</v>
      </c>
      <c r="B18" s="9" t="s">
        <v>82</v>
      </c>
      <c r="C18" s="10" t="s">
        <v>83</v>
      </c>
      <c r="D18" s="11" t="s">
        <v>46</v>
      </c>
      <c r="E18" s="11" t="s">
        <v>47</v>
      </c>
      <c r="F18" s="11" t="s">
        <v>47</v>
      </c>
      <c r="G18" s="11" t="s">
        <v>47</v>
      </c>
      <c r="H18" s="11" t="s">
        <v>46</v>
      </c>
      <c r="I18" s="11" t="s">
        <v>46</v>
      </c>
      <c r="J18" s="11" t="s">
        <v>46</v>
      </c>
      <c r="K18" s="11" t="s">
        <v>47</v>
      </c>
      <c r="L18" s="11" t="s">
        <v>46</v>
      </c>
      <c r="M18" s="11" t="s">
        <v>46</v>
      </c>
      <c r="N18" s="11" t="s">
        <v>46</v>
      </c>
      <c r="O18" s="11" t="s">
        <v>46</v>
      </c>
      <c r="P18" s="11" t="s">
        <v>46</v>
      </c>
      <c r="Q18" s="11" t="s">
        <v>46</v>
      </c>
      <c r="R18" s="11" t="s">
        <v>47</v>
      </c>
      <c r="S18" s="11" t="s">
        <v>47</v>
      </c>
      <c r="T18" s="11" t="s">
        <v>46</v>
      </c>
      <c r="U18" s="11" t="s">
        <v>46</v>
      </c>
      <c r="V18" s="11" t="s">
        <v>46</v>
      </c>
      <c r="W18" s="11">
        <f t="shared" si="0"/>
        <v>2</v>
      </c>
      <c r="X18" s="11">
        <f t="shared" si="1"/>
        <v>10</v>
      </c>
      <c r="Y18" s="9" t="s">
        <v>84</v>
      </c>
    </row>
    <row r="19" spans="1:35" ht="316.2" x14ac:dyDescent="0.3">
      <c r="A19" s="8" t="s">
        <v>85</v>
      </c>
      <c r="B19" s="9" t="s">
        <v>44</v>
      </c>
      <c r="C19" s="10" t="s">
        <v>86</v>
      </c>
      <c r="D19" s="9" t="s">
        <v>46</v>
      </c>
      <c r="E19" s="9" t="s">
        <v>47</v>
      </c>
      <c r="F19" s="9" t="s">
        <v>47</v>
      </c>
      <c r="G19" s="9" t="s">
        <v>47</v>
      </c>
      <c r="H19" s="9" t="s">
        <v>46</v>
      </c>
      <c r="I19" s="9" t="s">
        <v>46</v>
      </c>
      <c r="J19" s="9" t="s">
        <v>46</v>
      </c>
      <c r="K19" s="9" t="s">
        <v>46</v>
      </c>
      <c r="L19" s="9" t="s">
        <v>46</v>
      </c>
      <c r="M19" s="9" t="s">
        <v>46</v>
      </c>
      <c r="N19" s="9" t="s">
        <v>46</v>
      </c>
      <c r="O19" s="9" t="s">
        <v>46</v>
      </c>
      <c r="P19" s="9" t="s">
        <v>46</v>
      </c>
      <c r="Q19" s="9" t="s">
        <v>46</v>
      </c>
      <c r="R19" s="9" t="s">
        <v>46</v>
      </c>
      <c r="S19" s="9" t="s">
        <v>46</v>
      </c>
      <c r="T19" s="9" t="s">
        <v>46</v>
      </c>
      <c r="U19" s="9" t="s">
        <v>46</v>
      </c>
      <c r="V19" s="9" t="s">
        <v>46</v>
      </c>
      <c r="W19" s="11">
        <f t="shared" si="0"/>
        <v>2</v>
      </c>
      <c r="X19" s="11">
        <f t="shared" si="1"/>
        <v>13</v>
      </c>
      <c r="Y19" s="12" t="s">
        <v>87</v>
      </c>
    </row>
    <row r="20" spans="1:35" ht="71.400000000000006" x14ac:dyDescent="0.3">
      <c r="A20" s="8" t="s">
        <v>85</v>
      </c>
      <c r="B20" s="9" t="s">
        <v>49</v>
      </c>
      <c r="C20" s="10" t="s">
        <v>88</v>
      </c>
      <c r="D20" s="9" t="s">
        <v>46</v>
      </c>
      <c r="E20" s="9" t="s">
        <v>47</v>
      </c>
      <c r="F20" s="9" t="s">
        <v>47</v>
      </c>
      <c r="G20" s="9" t="s">
        <v>46</v>
      </c>
      <c r="H20" s="9" t="s">
        <v>46</v>
      </c>
      <c r="I20" s="9" t="s">
        <v>46</v>
      </c>
      <c r="J20" s="9" t="s">
        <v>46</v>
      </c>
      <c r="K20" s="9" t="s">
        <v>46</v>
      </c>
      <c r="L20" s="9" t="s">
        <v>46</v>
      </c>
      <c r="M20" s="9" t="s">
        <v>46</v>
      </c>
      <c r="N20" s="9" t="s">
        <v>46</v>
      </c>
      <c r="O20" s="9" t="s">
        <v>46</v>
      </c>
      <c r="P20" s="9" t="s">
        <v>46</v>
      </c>
      <c r="Q20" s="9" t="s">
        <v>46</v>
      </c>
      <c r="R20" s="9" t="s">
        <v>46</v>
      </c>
      <c r="S20" s="9" t="s">
        <v>46</v>
      </c>
      <c r="T20" s="9" t="s">
        <v>46</v>
      </c>
      <c r="U20" s="9" t="s">
        <v>46</v>
      </c>
      <c r="V20" s="9" t="s">
        <v>46</v>
      </c>
      <c r="W20" s="11">
        <f t="shared" si="0"/>
        <v>3</v>
      </c>
      <c r="X20" s="11">
        <f t="shared" si="1"/>
        <v>13</v>
      </c>
      <c r="Y20" s="12"/>
    </row>
    <row r="21" spans="1:35" ht="91.8" x14ac:dyDescent="0.3">
      <c r="A21" s="8" t="s">
        <v>85</v>
      </c>
      <c r="B21" s="9" t="s">
        <v>52</v>
      </c>
      <c r="C21" s="10" t="s">
        <v>89</v>
      </c>
      <c r="D21" s="9" t="s">
        <v>46</v>
      </c>
      <c r="E21" s="9" t="s">
        <v>47</v>
      </c>
      <c r="F21" s="9" t="s">
        <v>47</v>
      </c>
      <c r="G21" s="9" t="s">
        <v>46</v>
      </c>
      <c r="H21" s="9" t="s">
        <v>46</v>
      </c>
      <c r="I21" s="9" t="s">
        <v>46</v>
      </c>
      <c r="J21" s="9" t="s">
        <v>46</v>
      </c>
      <c r="K21" s="9" t="s">
        <v>46</v>
      </c>
      <c r="L21" s="9" t="s">
        <v>46</v>
      </c>
      <c r="M21" s="9" t="s">
        <v>46</v>
      </c>
      <c r="N21" s="9" t="s">
        <v>46</v>
      </c>
      <c r="O21" s="9" t="s">
        <v>46</v>
      </c>
      <c r="P21" s="9" t="s">
        <v>46</v>
      </c>
      <c r="Q21" s="9" t="s">
        <v>46</v>
      </c>
      <c r="R21" s="9" t="s">
        <v>46</v>
      </c>
      <c r="S21" s="9" t="s">
        <v>46</v>
      </c>
      <c r="T21" s="9" t="s">
        <v>46</v>
      </c>
      <c r="U21" s="9" t="s">
        <v>46</v>
      </c>
      <c r="V21" s="9" t="s">
        <v>46</v>
      </c>
      <c r="W21" s="11">
        <f t="shared" si="0"/>
        <v>3</v>
      </c>
      <c r="X21" s="11">
        <f t="shared" si="1"/>
        <v>13</v>
      </c>
      <c r="Y21" s="12"/>
    </row>
    <row r="22" spans="1:35" ht="220.8" x14ac:dyDescent="0.3">
      <c r="A22" s="8" t="s">
        <v>85</v>
      </c>
      <c r="B22" s="9" t="s">
        <v>54</v>
      </c>
      <c r="C22" s="10" t="s">
        <v>90</v>
      </c>
      <c r="D22" s="9" t="s">
        <v>46</v>
      </c>
      <c r="E22" s="9" t="s">
        <v>47</v>
      </c>
      <c r="F22" s="9" t="s">
        <v>47</v>
      </c>
      <c r="G22" s="9" t="s">
        <v>46</v>
      </c>
      <c r="H22" s="9" t="s">
        <v>46</v>
      </c>
      <c r="I22" s="9" t="s">
        <v>46</v>
      </c>
      <c r="J22" s="9" t="s">
        <v>46</v>
      </c>
      <c r="K22" s="9" t="s">
        <v>46</v>
      </c>
      <c r="L22" s="9" t="s">
        <v>46</v>
      </c>
      <c r="M22" s="9" t="s">
        <v>46</v>
      </c>
      <c r="N22" s="9" t="s">
        <v>46</v>
      </c>
      <c r="O22" s="9" t="s">
        <v>46</v>
      </c>
      <c r="P22" s="9" t="s">
        <v>47</v>
      </c>
      <c r="Q22" s="9" t="s">
        <v>46</v>
      </c>
      <c r="R22" s="9" t="s">
        <v>46</v>
      </c>
      <c r="S22" s="9" t="s">
        <v>46</v>
      </c>
      <c r="T22" s="9" t="s">
        <v>46</v>
      </c>
      <c r="U22" s="9" t="s">
        <v>46</v>
      </c>
      <c r="V22" s="9" t="s">
        <v>46</v>
      </c>
      <c r="W22" s="11">
        <f t="shared" si="0"/>
        <v>3</v>
      </c>
      <c r="X22" s="11">
        <f t="shared" si="1"/>
        <v>12</v>
      </c>
      <c r="Y22" s="12" t="s">
        <v>91</v>
      </c>
    </row>
    <row r="23" spans="1:35" ht="193.2" x14ac:dyDescent="0.3">
      <c r="A23" s="8" t="s">
        <v>85</v>
      </c>
      <c r="B23" s="9" t="s">
        <v>65</v>
      </c>
      <c r="C23" s="10" t="s">
        <v>92</v>
      </c>
      <c r="D23" s="9" t="s">
        <v>46</v>
      </c>
      <c r="E23" s="9" t="s">
        <v>46</v>
      </c>
      <c r="F23" s="9" t="s">
        <v>47</v>
      </c>
      <c r="G23" s="9" t="s">
        <v>46</v>
      </c>
      <c r="H23" s="9" t="s">
        <v>46</v>
      </c>
      <c r="I23" s="9" t="s">
        <v>46</v>
      </c>
      <c r="J23" s="9" t="s">
        <v>46</v>
      </c>
      <c r="K23" s="9" t="s">
        <v>46</v>
      </c>
      <c r="L23" s="9" t="s">
        <v>46</v>
      </c>
      <c r="M23" s="9" t="s">
        <v>47</v>
      </c>
      <c r="N23" s="9" t="s">
        <v>46</v>
      </c>
      <c r="O23" s="9" t="s">
        <v>46</v>
      </c>
      <c r="P23" s="9" t="s">
        <v>46</v>
      </c>
      <c r="Q23" s="9" t="s">
        <v>46</v>
      </c>
      <c r="R23" s="9" t="s">
        <v>46</v>
      </c>
      <c r="S23" s="9" t="s">
        <v>46</v>
      </c>
      <c r="T23" s="9" t="s">
        <v>46</v>
      </c>
      <c r="U23" s="9" t="s">
        <v>46</v>
      </c>
      <c r="V23" s="9" t="s">
        <v>46</v>
      </c>
      <c r="W23" s="11">
        <f t="shared" si="0"/>
        <v>3</v>
      </c>
      <c r="X23" s="11">
        <f t="shared" si="1"/>
        <v>12</v>
      </c>
      <c r="Y23" s="12" t="s">
        <v>93</v>
      </c>
    </row>
    <row r="24" spans="1:35" ht="100.8" x14ac:dyDescent="0.3">
      <c r="A24" s="8" t="s">
        <v>85</v>
      </c>
      <c r="B24" s="9" t="s">
        <v>68</v>
      </c>
      <c r="C24" s="10" t="s">
        <v>94</v>
      </c>
      <c r="D24" s="9" t="s">
        <v>46</v>
      </c>
      <c r="E24" s="9" t="s">
        <v>46</v>
      </c>
      <c r="F24" s="9" t="s">
        <v>47</v>
      </c>
      <c r="G24" s="9" t="s">
        <v>46</v>
      </c>
      <c r="H24" s="9" t="s">
        <v>46</v>
      </c>
      <c r="I24" s="9" t="s">
        <v>46</v>
      </c>
      <c r="J24" s="9" t="s">
        <v>46</v>
      </c>
      <c r="K24" s="9" t="s">
        <v>46</v>
      </c>
      <c r="L24" s="9" t="s">
        <v>46</v>
      </c>
      <c r="M24" s="9" t="s">
        <v>47</v>
      </c>
      <c r="N24" s="9" t="s">
        <v>46</v>
      </c>
      <c r="O24" s="9" t="s">
        <v>46</v>
      </c>
      <c r="P24" s="9" t="s">
        <v>46</v>
      </c>
      <c r="Q24" s="9" t="s">
        <v>46</v>
      </c>
      <c r="R24" s="9" t="s">
        <v>46</v>
      </c>
      <c r="S24" s="9" t="s">
        <v>46</v>
      </c>
      <c r="T24" s="9" t="s">
        <v>46</v>
      </c>
      <c r="U24" s="9" t="s">
        <v>46</v>
      </c>
      <c r="V24" s="9" t="s">
        <v>46</v>
      </c>
      <c r="W24" s="11">
        <f t="shared" si="0"/>
        <v>3</v>
      </c>
      <c r="X24" s="11">
        <f t="shared" si="1"/>
        <v>12</v>
      </c>
      <c r="Y24" s="13" t="s">
        <v>95</v>
      </c>
    </row>
    <row r="25" spans="1:35" ht="86.4" x14ac:dyDescent="0.3">
      <c r="A25" s="8" t="s">
        <v>85</v>
      </c>
      <c r="B25" s="9" t="s">
        <v>71</v>
      </c>
      <c r="C25" s="10" t="s">
        <v>96</v>
      </c>
      <c r="D25" s="9" t="s">
        <v>46</v>
      </c>
      <c r="E25" s="9" t="s">
        <v>46</v>
      </c>
      <c r="F25" s="9" t="s">
        <v>47</v>
      </c>
      <c r="G25" s="9" t="s">
        <v>46</v>
      </c>
      <c r="H25" s="9" t="s">
        <v>46</v>
      </c>
      <c r="I25" s="9" t="s">
        <v>46</v>
      </c>
      <c r="J25" s="9" t="s">
        <v>46</v>
      </c>
      <c r="K25" s="9" t="s">
        <v>46</v>
      </c>
      <c r="L25" s="9" t="s">
        <v>46</v>
      </c>
      <c r="M25" s="9" t="s">
        <v>47</v>
      </c>
      <c r="N25" s="9" t="s">
        <v>46</v>
      </c>
      <c r="O25" s="9" t="s">
        <v>46</v>
      </c>
      <c r="P25" s="9" t="s">
        <v>46</v>
      </c>
      <c r="Q25" s="9" t="s">
        <v>46</v>
      </c>
      <c r="R25" s="9" t="s">
        <v>46</v>
      </c>
      <c r="S25" s="9" t="s">
        <v>46</v>
      </c>
      <c r="T25" s="9" t="s">
        <v>46</v>
      </c>
      <c r="U25" s="9" t="s">
        <v>46</v>
      </c>
      <c r="V25" s="9" t="s">
        <v>46</v>
      </c>
      <c r="W25" s="11">
        <f t="shared" si="0"/>
        <v>3</v>
      </c>
      <c r="X25" s="11">
        <f t="shared" si="1"/>
        <v>12</v>
      </c>
      <c r="Y25" s="13" t="s">
        <v>97</v>
      </c>
    </row>
    <row r="26" spans="1:35" ht="81.599999999999994" x14ac:dyDescent="0.3">
      <c r="A26" s="14" t="s">
        <v>98</v>
      </c>
      <c r="B26" s="15" t="s">
        <v>44</v>
      </c>
      <c r="C26" s="16" t="s">
        <v>99</v>
      </c>
      <c r="D26" s="15" t="s">
        <v>46</v>
      </c>
      <c r="E26" s="15" t="s">
        <v>47</v>
      </c>
      <c r="F26" s="15" t="s">
        <v>47</v>
      </c>
      <c r="G26" s="15" t="s">
        <v>47</v>
      </c>
      <c r="H26" s="15" t="s">
        <v>46</v>
      </c>
      <c r="I26" s="15" t="s">
        <v>46</v>
      </c>
      <c r="J26" s="15" t="s">
        <v>46</v>
      </c>
      <c r="K26" s="15" t="s">
        <v>46</v>
      </c>
      <c r="L26" s="15" t="s">
        <v>46</v>
      </c>
      <c r="M26" s="15" t="s">
        <v>46</v>
      </c>
      <c r="N26" s="15" t="s">
        <v>46</v>
      </c>
      <c r="O26" s="15" t="s">
        <v>46</v>
      </c>
      <c r="P26" s="15" t="s">
        <v>46</v>
      </c>
      <c r="Q26" s="15" t="s">
        <v>46</v>
      </c>
      <c r="R26" s="15" t="s">
        <v>46</v>
      </c>
      <c r="S26" s="15" t="s">
        <v>46</v>
      </c>
      <c r="T26" s="15" t="s">
        <v>46</v>
      </c>
      <c r="U26" s="15" t="s">
        <v>46</v>
      </c>
      <c r="V26" s="15" t="s">
        <v>46</v>
      </c>
      <c r="W26" s="11">
        <f t="shared" si="0"/>
        <v>2</v>
      </c>
      <c r="X26" s="11">
        <f t="shared" si="1"/>
        <v>13</v>
      </c>
      <c r="Y26" s="15" t="s">
        <v>100</v>
      </c>
    </row>
    <row r="27" spans="1:35" ht="71.400000000000006" x14ac:dyDescent="0.3">
      <c r="A27" s="14" t="s">
        <v>98</v>
      </c>
      <c r="B27" s="15" t="s">
        <v>49</v>
      </c>
      <c r="C27" s="16" t="s">
        <v>101</v>
      </c>
      <c r="D27" s="15" t="s">
        <v>46</v>
      </c>
      <c r="E27" s="15" t="s">
        <v>47</v>
      </c>
      <c r="F27" s="15" t="s">
        <v>47</v>
      </c>
      <c r="G27" s="15" t="s">
        <v>46</v>
      </c>
      <c r="H27" s="15" t="s">
        <v>46</v>
      </c>
      <c r="I27" s="15" t="s">
        <v>46</v>
      </c>
      <c r="J27" s="15" t="s">
        <v>46</v>
      </c>
      <c r="K27" s="15" t="s">
        <v>46</v>
      </c>
      <c r="L27" s="15" t="s">
        <v>46</v>
      </c>
      <c r="M27" s="15" t="s">
        <v>46</v>
      </c>
      <c r="N27" s="15" t="s">
        <v>46</v>
      </c>
      <c r="O27" s="15" t="s">
        <v>46</v>
      </c>
      <c r="P27" s="15" t="s">
        <v>46</v>
      </c>
      <c r="Q27" s="15" t="s">
        <v>46</v>
      </c>
      <c r="R27" s="15" t="s">
        <v>46</v>
      </c>
      <c r="S27" s="15" t="s">
        <v>46</v>
      </c>
      <c r="T27" s="15" t="s">
        <v>46</v>
      </c>
      <c r="U27" s="15" t="s">
        <v>46</v>
      </c>
      <c r="V27" s="15" t="s">
        <v>46</v>
      </c>
      <c r="W27" s="11">
        <f t="shared" si="0"/>
        <v>3</v>
      </c>
      <c r="X27" s="11">
        <f t="shared" si="1"/>
        <v>13</v>
      </c>
      <c r="Y27" s="17"/>
    </row>
    <row r="28" spans="1:35" ht="81.599999999999994" x14ac:dyDescent="0.3">
      <c r="A28" s="14" t="s">
        <v>98</v>
      </c>
      <c r="B28" s="15" t="s">
        <v>52</v>
      </c>
      <c r="C28" s="16" t="s">
        <v>102</v>
      </c>
      <c r="D28" s="15" t="s">
        <v>46</v>
      </c>
      <c r="E28" s="15" t="s">
        <v>47</v>
      </c>
      <c r="F28" s="15" t="s">
        <v>47</v>
      </c>
      <c r="G28" s="15" t="s">
        <v>46</v>
      </c>
      <c r="H28" s="15" t="s">
        <v>46</v>
      </c>
      <c r="I28" s="15" t="s">
        <v>46</v>
      </c>
      <c r="J28" s="15" t="s">
        <v>46</v>
      </c>
      <c r="K28" s="15" t="s">
        <v>46</v>
      </c>
      <c r="L28" s="15" t="s">
        <v>46</v>
      </c>
      <c r="M28" s="15" t="s">
        <v>46</v>
      </c>
      <c r="N28" s="15" t="s">
        <v>46</v>
      </c>
      <c r="O28" s="15" t="s">
        <v>46</v>
      </c>
      <c r="P28" s="15" t="s">
        <v>46</v>
      </c>
      <c r="Q28" s="15" t="s">
        <v>46</v>
      </c>
      <c r="R28" s="15" t="s">
        <v>46</v>
      </c>
      <c r="S28" s="15" t="s">
        <v>47</v>
      </c>
      <c r="T28" s="15" t="s">
        <v>46</v>
      </c>
      <c r="U28" s="15" t="s">
        <v>46</v>
      </c>
      <c r="V28" s="15" t="s">
        <v>46</v>
      </c>
      <c r="W28" s="11">
        <f t="shared" si="0"/>
        <v>3</v>
      </c>
      <c r="X28" s="11">
        <f t="shared" si="1"/>
        <v>12</v>
      </c>
      <c r="Y28" s="15" t="s">
        <v>103</v>
      </c>
    </row>
    <row r="29" spans="1:35" ht="82.8" x14ac:dyDescent="0.3">
      <c r="A29" s="14" t="s">
        <v>98</v>
      </c>
      <c r="B29" s="15" t="s">
        <v>54</v>
      </c>
      <c r="C29" s="16" t="s">
        <v>104</v>
      </c>
      <c r="D29" s="15" t="s">
        <v>46</v>
      </c>
      <c r="E29" s="15" t="s">
        <v>47</v>
      </c>
      <c r="F29" s="15" t="s">
        <v>47</v>
      </c>
      <c r="G29" s="15" t="s">
        <v>46</v>
      </c>
      <c r="H29" s="15" t="s">
        <v>46</v>
      </c>
      <c r="I29" s="15" t="s">
        <v>46</v>
      </c>
      <c r="J29" s="15" t="s">
        <v>46</v>
      </c>
      <c r="K29" s="15" t="s">
        <v>46</v>
      </c>
      <c r="L29" s="15" t="s">
        <v>46</v>
      </c>
      <c r="M29" s="15" t="s">
        <v>46</v>
      </c>
      <c r="N29" s="15" t="s">
        <v>46</v>
      </c>
      <c r="O29" s="15" t="s">
        <v>46</v>
      </c>
      <c r="P29" s="15" t="s">
        <v>46</v>
      </c>
      <c r="Q29" s="15" t="s">
        <v>46</v>
      </c>
      <c r="R29" s="15" t="s">
        <v>46</v>
      </c>
      <c r="S29" s="15" t="s">
        <v>47</v>
      </c>
      <c r="T29" s="15" t="s">
        <v>46</v>
      </c>
      <c r="U29" s="15" t="s">
        <v>47</v>
      </c>
      <c r="V29" s="15" t="s">
        <v>46</v>
      </c>
      <c r="W29" s="11">
        <f t="shared" si="0"/>
        <v>3</v>
      </c>
      <c r="X29" s="11">
        <f t="shared" si="1"/>
        <v>11</v>
      </c>
      <c r="Y29" s="15" t="s">
        <v>105</v>
      </c>
    </row>
    <row r="30" spans="1:35" ht="183.6" x14ac:dyDescent="0.3">
      <c r="A30" s="8" t="s">
        <v>106</v>
      </c>
      <c r="B30" s="9" t="s">
        <v>44</v>
      </c>
      <c r="C30" s="10" t="s">
        <v>107</v>
      </c>
      <c r="D30" s="9" t="s">
        <v>46</v>
      </c>
      <c r="E30" s="9" t="s">
        <v>47</v>
      </c>
      <c r="F30" s="9" t="s">
        <v>47</v>
      </c>
      <c r="G30" s="9" t="s">
        <v>46</v>
      </c>
      <c r="H30" s="9" t="s">
        <v>46</v>
      </c>
      <c r="I30" s="9" t="s">
        <v>46</v>
      </c>
      <c r="J30" s="9" t="s">
        <v>46</v>
      </c>
      <c r="K30" s="9" t="s">
        <v>46</v>
      </c>
      <c r="L30" s="9" t="s">
        <v>46</v>
      </c>
      <c r="M30" s="9" t="s">
        <v>46</v>
      </c>
      <c r="N30" s="9" t="s">
        <v>46</v>
      </c>
      <c r="O30" s="9" t="s">
        <v>46</v>
      </c>
      <c r="P30" s="9" t="s">
        <v>46</v>
      </c>
      <c r="Q30" s="9" t="s">
        <v>46</v>
      </c>
      <c r="R30" s="9" t="s">
        <v>46</v>
      </c>
      <c r="S30" s="9" t="s">
        <v>47</v>
      </c>
      <c r="T30" s="9" t="s">
        <v>46</v>
      </c>
      <c r="U30" s="9" t="s">
        <v>46</v>
      </c>
      <c r="V30" s="9" t="s">
        <v>46</v>
      </c>
      <c r="W30" s="11">
        <f t="shared" si="0"/>
        <v>3</v>
      </c>
      <c r="X30" s="11">
        <f t="shared" si="1"/>
        <v>12</v>
      </c>
      <c r="Y30" s="9" t="s">
        <v>108</v>
      </c>
    </row>
    <row r="31" spans="1:35" ht="96.6" x14ac:dyDescent="0.3">
      <c r="A31" s="8" t="s">
        <v>106</v>
      </c>
      <c r="B31" s="9" t="s">
        <v>49</v>
      </c>
      <c r="C31" s="10" t="s">
        <v>109</v>
      </c>
      <c r="D31" s="9" t="s">
        <v>46</v>
      </c>
      <c r="E31" s="9" t="s">
        <v>47</v>
      </c>
      <c r="F31" s="9" t="s">
        <v>47</v>
      </c>
      <c r="G31" s="9" t="s">
        <v>46</v>
      </c>
      <c r="H31" s="9" t="s">
        <v>46</v>
      </c>
      <c r="I31" s="9" t="s">
        <v>46</v>
      </c>
      <c r="J31" s="9" t="s">
        <v>46</v>
      </c>
      <c r="K31" s="9" t="s">
        <v>46</v>
      </c>
      <c r="L31" s="9" t="s">
        <v>46</v>
      </c>
      <c r="M31" s="9" t="s">
        <v>46</v>
      </c>
      <c r="N31" s="9" t="s">
        <v>46</v>
      </c>
      <c r="O31" s="9" t="s">
        <v>46</v>
      </c>
      <c r="P31" s="9" t="s">
        <v>46</v>
      </c>
      <c r="Q31" s="9" t="s">
        <v>46</v>
      </c>
      <c r="R31" s="9" t="s">
        <v>46</v>
      </c>
      <c r="S31" s="9" t="s">
        <v>47</v>
      </c>
      <c r="T31" s="9" t="s">
        <v>46</v>
      </c>
      <c r="U31" s="9" t="s">
        <v>46</v>
      </c>
      <c r="V31" s="9" t="s">
        <v>46</v>
      </c>
      <c r="W31" s="11">
        <f t="shared" si="0"/>
        <v>3</v>
      </c>
      <c r="X31" s="11">
        <f t="shared" si="1"/>
        <v>12</v>
      </c>
      <c r="Y31" s="9" t="s">
        <v>110</v>
      </c>
    </row>
    <row r="32" spans="1:35" ht="138" x14ac:dyDescent="0.3">
      <c r="A32" s="8" t="s">
        <v>106</v>
      </c>
      <c r="B32" s="9" t="s">
        <v>52</v>
      </c>
      <c r="C32" s="10" t="s">
        <v>111</v>
      </c>
      <c r="D32" s="9" t="s">
        <v>46</v>
      </c>
      <c r="E32" s="9" t="s">
        <v>47</v>
      </c>
      <c r="F32" s="9" t="s">
        <v>47</v>
      </c>
      <c r="G32" s="9" t="s">
        <v>46</v>
      </c>
      <c r="H32" s="9" t="s">
        <v>47</v>
      </c>
      <c r="I32" s="9" t="s">
        <v>46</v>
      </c>
      <c r="J32" s="9" t="s">
        <v>46</v>
      </c>
      <c r="K32" s="9" t="s">
        <v>46</v>
      </c>
      <c r="L32" s="9" t="s">
        <v>46</v>
      </c>
      <c r="M32" s="9" t="s">
        <v>46</v>
      </c>
      <c r="N32" s="9" t="s">
        <v>46</v>
      </c>
      <c r="O32" s="9" t="s">
        <v>46</v>
      </c>
      <c r="P32" s="9" t="s">
        <v>46</v>
      </c>
      <c r="Q32" s="9" t="s">
        <v>46</v>
      </c>
      <c r="R32" s="9" t="s">
        <v>46</v>
      </c>
      <c r="S32" s="9" t="s">
        <v>47</v>
      </c>
      <c r="T32" s="9" t="s">
        <v>46</v>
      </c>
      <c r="U32" s="9" t="s">
        <v>46</v>
      </c>
      <c r="V32" s="9" t="s">
        <v>46</v>
      </c>
      <c r="W32" s="11">
        <f t="shared" si="0"/>
        <v>2</v>
      </c>
      <c r="X32" s="11">
        <f t="shared" si="1"/>
        <v>12</v>
      </c>
      <c r="Y32" s="9" t="s">
        <v>112</v>
      </c>
    </row>
    <row r="33" spans="1:25" ht="82.8" x14ac:dyDescent="0.3">
      <c r="A33" s="8" t="s">
        <v>106</v>
      </c>
      <c r="B33" s="9" t="s">
        <v>54</v>
      </c>
      <c r="C33" s="10" t="s">
        <v>113</v>
      </c>
      <c r="D33" s="9" t="s">
        <v>46</v>
      </c>
      <c r="E33" s="9" t="s">
        <v>47</v>
      </c>
      <c r="F33" s="9" t="s">
        <v>47</v>
      </c>
      <c r="G33" s="9" t="s">
        <v>46</v>
      </c>
      <c r="H33" s="9" t="s">
        <v>46</v>
      </c>
      <c r="I33" s="9" t="s">
        <v>46</v>
      </c>
      <c r="J33" s="9" t="s">
        <v>46</v>
      </c>
      <c r="K33" s="9" t="s">
        <v>46</v>
      </c>
      <c r="L33" s="9" t="s">
        <v>46</v>
      </c>
      <c r="M33" s="9" t="s">
        <v>46</v>
      </c>
      <c r="N33" s="9" t="s">
        <v>46</v>
      </c>
      <c r="O33" s="9" t="s">
        <v>46</v>
      </c>
      <c r="P33" s="9" t="s">
        <v>46</v>
      </c>
      <c r="Q33" s="9" t="s">
        <v>46</v>
      </c>
      <c r="R33" s="9" t="s">
        <v>46</v>
      </c>
      <c r="S33" s="9" t="s">
        <v>47</v>
      </c>
      <c r="T33" s="9" t="s">
        <v>46</v>
      </c>
      <c r="U33" s="9" t="s">
        <v>46</v>
      </c>
      <c r="V33" s="9" t="s">
        <v>46</v>
      </c>
      <c r="W33" s="11">
        <f t="shared" si="0"/>
        <v>3</v>
      </c>
      <c r="X33" s="11">
        <f t="shared" si="1"/>
        <v>12</v>
      </c>
      <c r="Y33" s="9" t="s">
        <v>114</v>
      </c>
    </row>
    <row r="34" spans="1:25" ht="96.6" x14ac:dyDescent="0.3">
      <c r="A34" s="8" t="s">
        <v>106</v>
      </c>
      <c r="B34" s="9" t="s">
        <v>65</v>
      </c>
      <c r="C34" s="10" t="s">
        <v>115</v>
      </c>
      <c r="D34" s="9" t="s">
        <v>46</v>
      </c>
      <c r="E34" s="9" t="s">
        <v>47</v>
      </c>
      <c r="F34" s="9" t="s">
        <v>47</v>
      </c>
      <c r="G34" s="9" t="s">
        <v>46</v>
      </c>
      <c r="H34" s="9" t="s">
        <v>46</v>
      </c>
      <c r="I34" s="9" t="s">
        <v>46</v>
      </c>
      <c r="J34" s="9" t="s">
        <v>46</v>
      </c>
      <c r="K34" s="9" t="s">
        <v>46</v>
      </c>
      <c r="L34" s="9" t="s">
        <v>46</v>
      </c>
      <c r="M34" s="9" t="s">
        <v>46</v>
      </c>
      <c r="N34" s="9" t="s">
        <v>46</v>
      </c>
      <c r="O34" s="9" t="s">
        <v>46</v>
      </c>
      <c r="P34" s="9" t="s">
        <v>46</v>
      </c>
      <c r="Q34" s="9" t="s">
        <v>46</v>
      </c>
      <c r="R34" s="9" t="s">
        <v>46</v>
      </c>
      <c r="S34" s="9" t="s">
        <v>47</v>
      </c>
      <c r="T34" s="9" t="s">
        <v>46</v>
      </c>
      <c r="U34" s="9" t="s">
        <v>46</v>
      </c>
      <c r="V34" s="9" t="s">
        <v>46</v>
      </c>
      <c r="W34" s="11">
        <f t="shared" si="0"/>
        <v>3</v>
      </c>
      <c r="X34" s="11">
        <f t="shared" si="1"/>
        <v>12</v>
      </c>
      <c r="Y34" s="9" t="s">
        <v>116</v>
      </c>
    </row>
    <row r="35" spans="1:25" ht="112.2" x14ac:dyDescent="0.3">
      <c r="A35" s="8" t="s">
        <v>117</v>
      </c>
      <c r="B35" s="9" t="s">
        <v>44</v>
      </c>
      <c r="C35" s="10" t="s">
        <v>118</v>
      </c>
      <c r="D35" s="9" t="s">
        <v>46</v>
      </c>
      <c r="E35" s="9" t="s">
        <v>47</v>
      </c>
      <c r="F35" s="9" t="s">
        <v>47</v>
      </c>
      <c r="G35" s="9" t="s">
        <v>46</v>
      </c>
      <c r="H35" s="9" t="s">
        <v>46</v>
      </c>
      <c r="I35" s="9" t="s">
        <v>46</v>
      </c>
      <c r="J35" s="9" t="s">
        <v>46</v>
      </c>
      <c r="K35" s="9" t="s">
        <v>46</v>
      </c>
      <c r="L35" s="9" t="s">
        <v>46</v>
      </c>
      <c r="M35" s="9" t="s">
        <v>46</v>
      </c>
      <c r="N35" s="9" t="s">
        <v>46</v>
      </c>
      <c r="O35" s="9" t="s">
        <v>46</v>
      </c>
      <c r="P35" s="9" t="s">
        <v>46</v>
      </c>
      <c r="Q35" s="9" t="s">
        <v>46</v>
      </c>
      <c r="R35" s="9" t="s">
        <v>46</v>
      </c>
      <c r="S35" s="9" t="s">
        <v>46</v>
      </c>
      <c r="T35" s="9" t="s">
        <v>46</v>
      </c>
      <c r="U35" s="9" t="s">
        <v>46</v>
      </c>
      <c r="V35" s="9" t="s">
        <v>46</v>
      </c>
      <c r="W35" s="11">
        <f t="shared" si="0"/>
        <v>3</v>
      </c>
      <c r="X35" s="11">
        <f t="shared" si="1"/>
        <v>13</v>
      </c>
      <c r="Y35" s="18" t="s">
        <v>119</v>
      </c>
    </row>
    <row r="36" spans="1:25" ht="61.2" x14ac:dyDescent="0.3">
      <c r="A36" s="8" t="s">
        <v>117</v>
      </c>
      <c r="B36" s="9" t="s">
        <v>49</v>
      </c>
      <c r="C36" s="10" t="s">
        <v>120</v>
      </c>
      <c r="D36" s="9" t="s">
        <v>46</v>
      </c>
      <c r="E36" s="9" t="s">
        <v>47</v>
      </c>
      <c r="F36" s="9" t="s">
        <v>47</v>
      </c>
      <c r="G36" s="9" t="s">
        <v>46</v>
      </c>
      <c r="H36" s="9" t="s">
        <v>46</v>
      </c>
      <c r="I36" s="9" t="s">
        <v>46</v>
      </c>
      <c r="J36" s="9" t="s">
        <v>46</v>
      </c>
      <c r="K36" s="9" t="s">
        <v>46</v>
      </c>
      <c r="L36" s="9" t="s">
        <v>46</v>
      </c>
      <c r="M36" s="9" t="s">
        <v>46</v>
      </c>
      <c r="N36" s="9" t="s">
        <v>46</v>
      </c>
      <c r="O36" s="9" t="s">
        <v>46</v>
      </c>
      <c r="P36" s="9" t="s">
        <v>46</v>
      </c>
      <c r="Q36" s="9" t="s">
        <v>46</v>
      </c>
      <c r="R36" s="9" t="s">
        <v>46</v>
      </c>
      <c r="S36" s="9" t="s">
        <v>46</v>
      </c>
      <c r="T36" s="9" t="s">
        <v>46</v>
      </c>
      <c r="U36" s="9" t="s">
        <v>46</v>
      </c>
      <c r="V36" s="9" t="s">
        <v>46</v>
      </c>
      <c r="W36" s="11">
        <f t="shared" si="0"/>
        <v>3</v>
      </c>
      <c r="X36" s="11">
        <f t="shared" si="1"/>
        <v>13</v>
      </c>
      <c r="Y36" s="18"/>
    </row>
    <row r="37" spans="1:25" ht="51" x14ac:dyDescent="0.3">
      <c r="A37" s="8" t="s">
        <v>117</v>
      </c>
      <c r="B37" s="9" t="s">
        <v>52</v>
      </c>
      <c r="C37" s="10" t="s">
        <v>121</v>
      </c>
      <c r="D37" s="9" t="s">
        <v>46</v>
      </c>
      <c r="E37" s="9" t="s">
        <v>47</v>
      </c>
      <c r="F37" s="9" t="s">
        <v>47</v>
      </c>
      <c r="G37" s="9" t="s">
        <v>46</v>
      </c>
      <c r="H37" s="9" t="s">
        <v>46</v>
      </c>
      <c r="I37" s="9" t="s">
        <v>46</v>
      </c>
      <c r="J37" s="9" t="s">
        <v>46</v>
      </c>
      <c r="K37" s="9" t="s">
        <v>46</v>
      </c>
      <c r="L37" s="9" t="s">
        <v>46</v>
      </c>
      <c r="M37" s="9" t="s">
        <v>46</v>
      </c>
      <c r="N37" s="9" t="s">
        <v>46</v>
      </c>
      <c r="O37" s="9" t="s">
        <v>46</v>
      </c>
      <c r="P37" s="9" t="s">
        <v>46</v>
      </c>
      <c r="Q37" s="9" t="s">
        <v>46</v>
      </c>
      <c r="R37" s="9" t="s">
        <v>46</v>
      </c>
      <c r="S37" s="9" t="s">
        <v>46</v>
      </c>
      <c r="T37" s="9" t="s">
        <v>46</v>
      </c>
      <c r="U37" s="9" t="s">
        <v>46</v>
      </c>
      <c r="V37" s="9" t="s">
        <v>46</v>
      </c>
      <c r="W37" s="11">
        <f t="shared" si="0"/>
        <v>3</v>
      </c>
      <c r="X37" s="11">
        <f t="shared" si="1"/>
        <v>13</v>
      </c>
      <c r="Y37" s="18"/>
    </row>
    <row r="38" spans="1:25" ht="51" x14ac:dyDescent="0.3">
      <c r="A38" s="8" t="s">
        <v>117</v>
      </c>
      <c r="B38" s="9" t="s">
        <v>54</v>
      </c>
      <c r="C38" s="10" t="s">
        <v>122</v>
      </c>
      <c r="D38" s="9" t="s">
        <v>46</v>
      </c>
      <c r="E38" s="9" t="s">
        <v>47</v>
      </c>
      <c r="F38" s="9" t="s">
        <v>47</v>
      </c>
      <c r="G38" s="9" t="s">
        <v>46</v>
      </c>
      <c r="H38" s="9" t="s">
        <v>46</v>
      </c>
      <c r="I38" s="9" t="s">
        <v>46</v>
      </c>
      <c r="J38" s="9" t="s">
        <v>46</v>
      </c>
      <c r="K38" s="9" t="s">
        <v>46</v>
      </c>
      <c r="L38" s="9" t="s">
        <v>46</v>
      </c>
      <c r="M38" s="9" t="s">
        <v>46</v>
      </c>
      <c r="N38" s="9" t="s">
        <v>46</v>
      </c>
      <c r="O38" s="9" t="s">
        <v>46</v>
      </c>
      <c r="P38" s="9" t="s">
        <v>46</v>
      </c>
      <c r="Q38" s="9" t="s">
        <v>46</v>
      </c>
      <c r="R38" s="9" t="s">
        <v>46</v>
      </c>
      <c r="S38" s="9" t="s">
        <v>46</v>
      </c>
      <c r="T38" s="9" t="s">
        <v>46</v>
      </c>
      <c r="U38" s="9" t="s">
        <v>46</v>
      </c>
      <c r="V38" s="9" t="s">
        <v>46</v>
      </c>
      <c r="W38" s="11">
        <f t="shared" si="0"/>
        <v>3</v>
      </c>
      <c r="X38" s="11">
        <f t="shared" si="1"/>
        <v>13</v>
      </c>
      <c r="Y38" s="18" t="s">
        <v>123</v>
      </c>
    </row>
    <row r="39" spans="1:25" ht="163.19999999999999" x14ac:dyDescent="0.3">
      <c r="A39" s="8" t="s">
        <v>124</v>
      </c>
      <c r="B39" s="9" t="s">
        <v>44</v>
      </c>
      <c r="C39" s="10" t="s">
        <v>125</v>
      </c>
      <c r="D39" s="9" t="s">
        <v>46</v>
      </c>
      <c r="E39" s="9" t="s">
        <v>47</v>
      </c>
      <c r="F39" s="9" t="s">
        <v>47</v>
      </c>
      <c r="G39" s="9" t="s">
        <v>46</v>
      </c>
      <c r="H39" s="9" t="s">
        <v>47</v>
      </c>
      <c r="I39" s="9" t="s">
        <v>47</v>
      </c>
      <c r="J39" s="9" t="s">
        <v>46</v>
      </c>
      <c r="K39" s="9" t="s">
        <v>46</v>
      </c>
      <c r="L39" s="9" t="s">
        <v>46</v>
      </c>
      <c r="M39" s="9" t="s">
        <v>47</v>
      </c>
      <c r="N39" s="9" t="s">
        <v>46</v>
      </c>
      <c r="O39" s="9" t="s">
        <v>46</v>
      </c>
      <c r="P39" s="9" t="s">
        <v>46</v>
      </c>
      <c r="Q39" s="9" t="s">
        <v>46</v>
      </c>
      <c r="R39" s="9" t="s">
        <v>46</v>
      </c>
      <c r="S39" s="9" t="s">
        <v>47</v>
      </c>
      <c r="T39" s="9" t="s">
        <v>46</v>
      </c>
      <c r="U39" s="9" t="s">
        <v>46</v>
      </c>
      <c r="V39" s="9" t="s">
        <v>46</v>
      </c>
      <c r="W39" s="11">
        <f t="shared" si="0"/>
        <v>1</v>
      </c>
      <c r="X39" s="11">
        <f t="shared" si="1"/>
        <v>11</v>
      </c>
      <c r="Y39" s="12" t="s">
        <v>126</v>
      </c>
    </row>
    <row r="40" spans="1:25" ht="102" x14ac:dyDescent="0.3">
      <c r="A40" s="8" t="s">
        <v>124</v>
      </c>
      <c r="B40" s="9" t="s">
        <v>49</v>
      </c>
      <c r="C40" s="10" t="s">
        <v>127</v>
      </c>
      <c r="D40" s="9" t="s">
        <v>46</v>
      </c>
      <c r="E40" s="9" t="s">
        <v>46</v>
      </c>
      <c r="F40" s="9" t="s">
        <v>47</v>
      </c>
      <c r="G40" s="9" t="s">
        <v>46</v>
      </c>
      <c r="H40" s="9" t="s">
        <v>47</v>
      </c>
      <c r="I40" s="9" t="s">
        <v>46</v>
      </c>
      <c r="J40" s="9" t="s">
        <v>46</v>
      </c>
      <c r="K40" s="9" t="s">
        <v>46</v>
      </c>
      <c r="L40" s="9" t="s">
        <v>46</v>
      </c>
      <c r="M40" s="9" t="s">
        <v>46</v>
      </c>
      <c r="N40" s="9" t="s">
        <v>46</v>
      </c>
      <c r="O40" s="9" t="s">
        <v>46</v>
      </c>
      <c r="P40" s="9" t="s">
        <v>46</v>
      </c>
      <c r="Q40" s="9" t="s">
        <v>46</v>
      </c>
      <c r="R40" s="9" t="s">
        <v>46</v>
      </c>
      <c r="S40" s="9" t="s">
        <v>46</v>
      </c>
      <c r="T40" s="9" t="s">
        <v>46</v>
      </c>
      <c r="U40" s="9" t="s">
        <v>46</v>
      </c>
      <c r="V40" s="9" t="s">
        <v>46</v>
      </c>
      <c r="W40" s="11">
        <f t="shared" si="0"/>
        <v>2</v>
      </c>
      <c r="X40" s="11">
        <f t="shared" si="1"/>
        <v>13</v>
      </c>
      <c r="Y40" s="12" t="s">
        <v>128</v>
      </c>
    </row>
    <row r="41" spans="1:25" ht="132.6" x14ac:dyDescent="0.3">
      <c r="A41" s="8" t="s">
        <v>124</v>
      </c>
      <c r="B41" s="9" t="s">
        <v>52</v>
      </c>
      <c r="C41" s="10" t="s">
        <v>129</v>
      </c>
      <c r="D41" s="9" t="s">
        <v>46</v>
      </c>
      <c r="E41" s="9" t="s">
        <v>47</v>
      </c>
      <c r="F41" s="9" t="s">
        <v>47</v>
      </c>
      <c r="G41" s="9" t="s">
        <v>46</v>
      </c>
      <c r="H41" s="9" t="s">
        <v>47</v>
      </c>
      <c r="I41" s="9" t="s">
        <v>46</v>
      </c>
      <c r="J41" s="9" t="s">
        <v>46</v>
      </c>
      <c r="K41" s="9" t="s">
        <v>46</v>
      </c>
      <c r="L41" s="9" t="s">
        <v>46</v>
      </c>
      <c r="M41" s="9" t="s">
        <v>46</v>
      </c>
      <c r="N41" s="9" t="s">
        <v>46</v>
      </c>
      <c r="O41" s="9" t="s">
        <v>46</v>
      </c>
      <c r="P41" s="9" t="s">
        <v>46</v>
      </c>
      <c r="Q41" s="9" t="s">
        <v>46</v>
      </c>
      <c r="R41" s="9" t="s">
        <v>46</v>
      </c>
      <c r="S41" s="9" t="s">
        <v>46</v>
      </c>
      <c r="T41" s="9" t="s">
        <v>46</v>
      </c>
      <c r="U41" s="9" t="s">
        <v>46</v>
      </c>
      <c r="V41" s="9" t="s">
        <v>46</v>
      </c>
      <c r="W41" s="11">
        <f t="shared" si="0"/>
        <v>2</v>
      </c>
      <c r="X41" s="11">
        <f t="shared" si="1"/>
        <v>13</v>
      </c>
      <c r="Y41" s="12" t="s">
        <v>130</v>
      </c>
    </row>
    <row r="42" spans="1:25" ht="61.2" x14ac:dyDescent="0.3">
      <c r="A42" s="8" t="s">
        <v>124</v>
      </c>
      <c r="B42" s="9" t="s">
        <v>54</v>
      </c>
      <c r="C42" s="10" t="s">
        <v>131</v>
      </c>
      <c r="D42" s="9" t="s">
        <v>46</v>
      </c>
      <c r="E42" s="9" t="s">
        <v>47</v>
      </c>
      <c r="F42" s="9" t="s">
        <v>47</v>
      </c>
      <c r="G42" s="9" t="s">
        <v>46</v>
      </c>
      <c r="H42" s="9" t="s">
        <v>46</v>
      </c>
      <c r="I42" s="9" t="s">
        <v>46</v>
      </c>
      <c r="J42" s="9" t="s">
        <v>46</v>
      </c>
      <c r="K42" s="9" t="s">
        <v>46</v>
      </c>
      <c r="L42" s="9" t="s">
        <v>46</v>
      </c>
      <c r="M42" s="9" t="s">
        <v>46</v>
      </c>
      <c r="N42" s="9" t="s">
        <v>46</v>
      </c>
      <c r="O42" s="9" t="s">
        <v>46</v>
      </c>
      <c r="P42" s="9" t="s">
        <v>46</v>
      </c>
      <c r="Q42" s="9" t="s">
        <v>46</v>
      </c>
      <c r="R42" s="9" t="s">
        <v>46</v>
      </c>
      <c r="S42" s="9" t="s">
        <v>47</v>
      </c>
      <c r="T42" s="9" t="s">
        <v>46</v>
      </c>
      <c r="U42" s="9" t="s">
        <v>46</v>
      </c>
      <c r="V42" s="9" t="s">
        <v>46</v>
      </c>
      <c r="W42" s="11">
        <f t="shared" si="0"/>
        <v>3</v>
      </c>
      <c r="X42" s="11">
        <f t="shared" si="1"/>
        <v>12</v>
      </c>
      <c r="Y42" s="12" t="s">
        <v>132</v>
      </c>
    </row>
    <row r="43" spans="1:25" ht="183.6" x14ac:dyDescent="0.3">
      <c r="A43" s="8" t="s">
        <v>133</v>
      </c>
      <c r="B43" s="9" t="s">
        <v>44</v>
      </c>
      <c r="C43" s="10" t="s">
        <v>134</v>
      </c>
      <c r="D43" s="9" t="s">
        <v>46</v>
      </c>
      <c r="E43" s="9" t="s">
        <v>47</v>
      </c>
      <c r="F43" s="9" t="s">
        <v>47</v>
      </c>
      <c r="G43" s="9" t="s">
        <v>46</v>
      </c>
      <c r="H43" s="9" t="s">
        <v>46</v>
      </c>
      <c r="I43" s="9" t="s">
        <v>46</v>
      </c>
      <c r="J43" s="9" t="s">
        <v>46</v>
      </c>
      <c r="K43" s="9" t="s">
        <v>46</v>
      </c>
      <c r="L43" s="9" t="s">
        <v>46</v>
      </c>
      <c r="M43" s="19" t="s">
        <v>46</v>
      </c>
      <c r="N43" s="9" t="s">
        <v>46</v>
      </c>
      <c r="O43" s="9" t="s">
        <v>46</v>
      </c>
      <c r="P43" s="9" t="s">
        <v>46</v>
      </c>
      <c r="Q43" s="9" t="s">
        <v>46</v>
      </c>
      <c r="R43" s="9" t="s">
        <v>47</v>
      </c>
      <c r="S43" s="9" t="s">
        <v>46</v>
      </c>
      <c r="T43" s="9" t="s">
        <v>46</v>
      </c>
      <c r="U43" s="9" t="s">
        <v>46</v>
      </c>
      <c r="V43" s="9" t="s">
        <v>46</v>
      </c>
      <c r="W43" s="11">
        <f t="shared" si="0"/>
        <v>3</v>
      </c>
      <c r="X43" s="11">
        <f t="shared" si="1"/>
        <v>12</v>
      </c>
      <c r="Y43" s="12" t="s">
        <v>135</v>
      </c>
    </row>
    <row r="44" spans="1:25" ht="409.6" x14ac:dyDescent="0.3">
      <c r="A44" s="8" t="s">
        <v>133</v>
      </c>
      <c r="B44" s="9" t="s">
        <v>49</v>
      </c>
      <c r="C44" s="10" t="s">
        <v>136</v>
      </c>
      <c r="D44" s="9" t="s">
        <v>46</v>
      </c>
      <c r="E44" s="9" t="s">
        <v>47</v>
      </c>
      <c r="F44" s="9" t="s">
        <v>47</v>
      </c>
      <c r="G44" s="19" t="s">
        <v>47</v>
      </c>
      <c r="H44" s="9" t="s">
        <v>46</v>
      </c>
      <c r="I44" s="9" t="s">
        <v>46</v>
      </c>
      <c r="J44" s="9" t="s">
        <v>46</v>
      </c>
      <c r="K44" s="9" t="s">
        <v>46</v>
      </c>
      <c r="L44" s="9" t="s">
        <v>46</v>
      </c>
      <c r="M44" s="9" t="s">
        <v>46</v>
      </c>
      <c r="N44" s="9" t="s">
        <v>46</v>
      </c>
      <c r="O44" s="9" t="s">
        <v>46</v>
      </c>
      <c r="P44" s="9" t="s">
        <v>46</v>
      </c>
      <c r="Q44" s="19" t="s">
        <v>47</v>
      </c>
      <c r="R44" s="9" t="s">
        <v>46</v>
      </c>
      <c r="S44" s="19" t="s">
        <v>47</v>
      </c>
      <c r="T44" s="19" t="s">
        <v>46</v>
      </c>
      <c r="U44" s="19" t="s">
        <v>47</v>
      </c>
      <c r="V44" s="19" t="s">
        <v>46</v>
      </c>
      <c r="W44" s="11">
        <f t="shared" si="0"/>
        <v>2</v>
      </c>
      <c r="X44" s="11">
        <f t="shared" si="1"/>
        <v>10</v>
      </c>
      <c r="Y44" s="12" t="s">
        <v>137</v>
      </c>
    </row>
    <row r="45" spans="1:25" ht="409.6" x14ac:dyDescent="0.3">
      <c r="A45" s="8" t="s">
        <v>133</v>
      </c>
      <c r="B45" s="9" t="s">
        <v>52</v>
      </c>
      <c r="C45" s="10" t="s">
        <v>138</v>
      </c>
      <c r="D45" s="9" t="s">
        <v>46</v>
      </c>
      <c r="E45" s="9" t="s">
        <v>47</v>
      </c>
      <c r="F45" s="9" t="s">
        <v>47</v>
      </c>
      <c r="G45" s="9" t="s">
        <v>46</v>
      </c>
      <c r="H45" s="9" t="s">
        <v>46</v>
      </c>
      <c r="I45" s="9" t="s">
        <v>46</v>
      </c>
      <c r="J45" s="9" t="s">
        <v>46</v>
      </c>
      <c r="K45" s="9" t="s">
        <v>46</v>
      </c>
      <c r="L45" s="9" t="s">
        <v>46</v>
      </c>
      <c r="M45" s="9" t="s">
        <v>47</v>
      </c>
      <c r="N45" s="9" t="s">
        <v>46</v>
      </c>
      <c r="O45" s="9" t="s">
        <v>46</v>
      </c>
      <c r="P45" s="9" t="s">
        <v>46</v>
      </c>
      <c r="Q45" s="9" t="s">
        <v>46</v>
      </c>
      <c r="R45" s="9" t="s">
        <v>46</v>
      </c>
      <c r="S45" s="9" t="s">
        <v>47</v>
      </c>
      <c r="T45" s="9" t="s">
        <v>47</v>
      </c>
      <c r="U45" s="9" t="s">
        <v>46</v>
      </c>
      <c r="V45" s="9" t="s">
        <v>46</v>
      </c>
      <c r="W45" s="11">
        <f t="shared" si="0"/>
        <v>3</v>
      </c>
      <c r="X45" s="11">
        <f t="shared" si="1"/>
        <v>10</v>
      </c>
      <c r="Y45" s="12" t="s">
        <v>139</v>
      </c>
    </row>
    <row r="46" spans="1:25" ht="409.6" x14ac:dyDescent="0.3">
      <c r="A46" s="8" t="s">
        <v>133</v>
      </c>
      <c r="B46" s="9" t="s">
        <v>54</v>
      </c>
      <c r="C46" s="10" t="s">
        <v>140</v>
      </c>
      <c r="D46" s="9" t="s">
        <v>46</v>
      </c>
      <c r="E46" s="9" t="s">
        <v>47</v>
      </c>
      <c r="F46" s="9" t="s">
        <v>47</v>
      </c>
      <c r="G46" s="9" t="s">
        <v>46</v>
      </c>
      <c r="H46" s="9" t="s">
        <v>46</v>
      </c>
      <c r="I46" s="9" t="s">
        <v>46</v>
      </c>
      <c r="J46" s="9" t="s">
        <v>46</v>
      </c>
      <c r="K46" s="9" t="s">
        <v>46</v>
      </c>
      <c r="L46" s="9" t="s">
        <v>46</v>
      </c>
      <c r="M46" s="9" t="s">
        <v>46</v>
      </c>
      <c r="N46" s="9" t="s">
        <v>46</v>
      </c>
      <c r="O46" s="9" t="s">
        <v>46</v>
      </c>
      <c r="P46" s="9" t="s">
        <v>46</v>
      </c>
      <c r="Q46" s="9" t="s">
        <v>47</v>
      </c>
      <c r="R46" s="9" t="s">
        <v>46</v>
      </c>
      <c r="S46" s="9" t="s">
        <v>47</v>
      </c>
      <c r="T46" s="9" t="s">
        <v>46</v>
      </c>
      <c r="U46" s="9" t="s">
        <v>46</v>
      </c>
      <c r="V46" s="9" t="s">
        <v>46</v>
      </c>
      <c r="W46" s="11">
        <f t="shared" si="0"/>
        <v>3</v>
      </c>
      <c r="X46" s="11">
        <f t="shared" si="1"/>
        <v>11</v>
      </c>
      <c r="Y46" s="12" t="s">
        <v>141</v>
      </c>
    </row>
    <row r="47" spans="1:25" ht="71.400000000000006" x14ac:dyDescent="0.3">
      <c r="A47" s="8" t="s">
        <v>133</v>
      </c>
      <c r="B47" s="9" t="s">
        <v>65</v>
      </c>
      <c r="C47" s="10" t="s">
        <v>142</v>
      </c>
      <c r="D47" s="9" t="s">
        <v>46</v>
      </c>
      <c r="E47" s="9" t="s">
        <v>47</v>
      </c>
      <c r="F47" s="9" t="s">
        <v>47</v>
      </c>
      <c r="G47" s="9" t="s">
        <v>46</v>
      </c>
      <c r="H47" s="9" t="s">
        <v>46</v>
      </c>
      <c r="I47" s="9" t="s">
        <v>46</v>
      </c>
      <c r="J47" s="9" t="s">
        <v>46</v>
      </c>
      <c r="K47" s="9" t="s">
        <v>46</v>
      </c>
      <c r="L47" s="9" t="s">
        <v>46</v>
      </c>
      <c r="M47" s="9" t="s">
        <v>47</v>
      </c>
      <c r="N47" s="9" t="s">
        <v>46</v>
      </c>
      <c r="O47" s="9" t="s">
        <v>46</v>
      </c>
      <c r="P47" s="9" t="s">
        <v>46</v>
      </c>
      <c r="Q47" s="9" t="s">
        <v>46</v>
      </c>
      <c r="R47" s="9" t="s">
        <v>46</v>
      </c>
      <c r="S47" s="19" t="s">
        <v>47</v>
      </c>
      <c r="T47" s="19" t="s">
        <v>46</v>
      </c>
      <c r="U47" s="9" t="s">
        <v>46</v>
      </c>
      <c r="V47" s="9" t="s">
        <v>46</v>
      </c>
      <c r="W47" s="11">
        <f t="shared" si="0"/>
        <v>3</v>
      </c>
      <c r="X47" s="11">
        <f t="shared" si="1"/>
        <v>11</v>
      </c>
      <c r="Y47" s="12" t="s">
        <v>143</v>
      </c>
    </row>
    <row r="48" spans="1:25" ht="207" x14ac:dyDescent="0.3">
      <c r="A48" s="8" t="s">
        <v>133</v>
      </c>
      <c r="B48" s="9" t="s">
        <v>68</v>
      </c>
      <c r="C48" s="10" t="s">
        <v>144</v>
      </c>
      <c r="D48" s="9" t="s">
        <v>46</v>
      </c>
      <c r="E48" s="9" t="s">
        <v>47</v>
      </c>
      <c r="F48" s="9" t="s">
        <v>47</v>
      </c>
      <c r="G48" s="19" t="s">
        <v>46</v>
      </c>
      <c r="H48" s="20" t="s">
        <v>46</v>
      </c>
      <c r="I48" s="20" t="s">
        <v>46</v>
      </c>
      <c r="J48" s="20" t="s">
        <v>46</v>
      </c>
      <c r="K48" s="20" t="s">
        <v>46</v>
      </c>
      <c r="L48" s="20" t="s">
        <v>46</v>
      </c>
      <c r="M48" s="20" t="s">
        <v>47</v>
      </c>
      <c r="N48" s="20" t="s">
        <v>46</v>
      </c>
      <c r="O48" s="20" t="s">
        <v>46</v>
      </c>
      <c r="P48" s="20" t="s">
        <v>46</v>
      </c>
      <c r="Q48" s="20" t="s">
        <v>46</v>
      </c>
      <c r="R48" s="20" t="s">
        <v>46</v>
      </c>
      <c r="S48" s="20" t="s">
        <v>47</v>
      </c>
      <c r="T48" s="9" t="s">
        <v>46</v>
      </c>
      <c r="U48" s="9" t="s">
        <v>46</v>
      </c>
      <c r="V48" s="9" t="s">
        <v>46</v>
      </c>
      <c r="W48" s="11">
        <f t="shared" si="0"/>
        <v>3</v>
      </c>
      <c r="X48" s="11">
        <f t="shared" si="1"/>
        <v>11</v>
      </c>
      <c r="Y48" s="12" t="s">
        <v>145</v>
      </c>
    </row>
    <row r="49" spans="1:25" ht="124.2" x14ac:dyDescent="0.3">
      <c r="A49" s="8" t="s">
        <v>133</v>
      </c>
      <c r="B49" s="9" t="s">
        <v>71</v>
      </c>
      <c r="C49" s="10" t="s">
        <v>146</v>
      </c>
      <c r="D49" s="9" t="s">
        <v>46</v>
      </c>
      <c r="E49" s="9" t="s">
        <v>46</v>
      </c>
      <c r="F49" s="9" t="s">
        <v>47</v>
      </c>
      <c r="G49" s="20" t="s">
        <v>46</v>
      </c>
      <c r="H49" s="20" t="s">
        <v>46</v>
      </c>
      <c r="I49" s="20" t="s">
        <v>46</v>
      </c>
      <c r="J49" s="9" t="s">
        <v>47</v>
      </c>
      <c r="K49" s="20" t="s">
        <v>47</v>
      </c>
      <c r="L49" s="20" t="s">
        <v>46</v>
      </c>
      <c r="M49" s="20" t="s">
        <v>46</v>
      </c>
      <c r="N49" s="20" t="s">
        <v>46</v>
      </c>
      <c r="O49" s="21" t="s">
        <v>46</v>
      </c>
      <c r="P49" s="20" t="s">
        <v>46</v>
      </c>
      <c r="Q49" s="21" t="s">
        <v>46</v>
      </c>
      <c r="R49" s="9" t="s">
        <v>46</v>
      </c>
      <c r="S49" s="20" t="s">
        <v>47</v>
      </c>
      <c r="T49" s="9" t="s">
        <v>46</v>
      </c>
      <c r="U49" s="9" t="s">
        <v>46</v>
      </c>
      <c r="V49" s="9" t="s">
        <v>46</v>
      </c>
      <c r="W49" s="11">
        <f t="shared" si="0"/>
        <v>3</v>
      </c>
      <c r="X49" s="11">
        <f t="shared" si="1"/>
        <v>10</v>
      </c>
      <c r="Y49" s="12" t="s">
        <v>147</v>
      </c>
    </row>
    <row r="50" spans="1:25" ht="128.4" customHeight="1" x14ac:dyDescent="0.3">
      <c r="A50" s="8" t="s">
        <v>133</v>
      </c>
      <c r="B50" s="9" t="s">
        <v>74</v>
      </c>
      <c r="C50" s="10" t="s">
        <v>148</v>
      </c>
      <c r="D50" s="9" t="s">
        <v>46</v>
      </c>
      <c r="E50" s="9" t="s">
        <v>47</v>
      </c>
      <c r="F50" s="9" t="s">
        <v>47</v>
      </c>
      <c r="G50" s="22" t="s">
        <v>47</v>
      </c>
      <c r="H50" s="20" t="s">
        <v>46</v>
      </c>
      <c r="I50" s="20" t="s">
        <v>46</v>
      </c>
      <c r="J50" s="20" t="s">
        <v>46</v>
      </c>
      <c r="K50" s="20" t="s">
        <v>46</v>
      </c>
      <c r="L50" s="20" t="s">
        <v>46</v>
      </c>
      <c r="M50" s="21" t="s">
        <v>47</v>
      </c>
      <c r="N50" s="20" t="s">
        <v>46</v>
      </c>
      <c r="O50" s="21" t="s">
        <v>46</v>
      </c>
      <c r="P50" s="20" t="s">
        <v>46</v>
      </c>
      <c r="Q50" s="21" t="s">
        <v>46</v>
      </c>
      <c r="R50" s="20" t="s">
        <v>46</v>
      </c>
      <c r="S50" s="20" t="s">
        <v>47</v>
      </c>
      <c r="T50" s="9" t="s">
        <v>46</v>
      </c>
      <c r="U50" s="9" t="s">
        <v>46</v>
      </c>
      <c r="V50" s="9" t="s">
        <v>46</v>
      </c>
      <c r="W50" s="11">
        <f t="shared" si="0"/>
        <v>2</v>
      </c>
      <c r="X50" s="11">
        <f t="shared" si="1"/>
        <v>11</v>
      </c>
      <c r="Y50" s="12" t="s">
        <v>149</v>
      </c>
    </row>
  </sheetData>
  <autoFilter ref="A3:Y50"/>
  <mergeCells count="11">
    <mergeCell ref="G1:I1"/>
    <mergeCell ref="J1:V1"/>
    <mergeCell ref="W1:W3"/>
    <mergeCell ref="X1:X3"/>
    <mergeCell ref="Y1:Y3"/>
    <mergeCell ref="F1:F3"/>
    <mergeCell ref="A1:A3"/>
    <mergeCell ref="B1:B3"/>
    <mergeCell ref="C1:C3"/>
    <mergeCell ref="D1:D3"/>
    <mergeCell ref="E1:E3"/>
  </mergeCells>
  <pageMargins left="0.2" right="0.2" top="0.43" bottom="0.48" header="0.2" footer="0.2"/>
  <pageSetup paperSize="17" orientation="landscape" r:id="rId1"/>
  <headerFooter>
    <oddHeader>&amp;CISO-NE Ratings</oddHeader>
    <oddFooter>&amp;LPrint Date: &amp;D, Completed Date: 4/12/2017&amp;CISO-NE Contact: Josh Eason, 413-540-4495, jeason@iso-ne.com&amp;RPage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zoomScale="70" zoomScaleNormal="70" workbookViewId="0">
      <pane xSplit="3" ySplit="3" topLeftCell="D4" activePane="bottomRight" state="frozen"/>
      <selection pane="topRight" activeCell="D1" sqref="D1"/>
      <selection pane="bottomLeft" activeCell="A4" sqref="A4"/>
      <selection pane="bottomRight" activeCell="D4" sqref="D4"/>
    </sheetView>
  </sheetViews>
  <sheetFormatPr defaultRowHeight="14.4" x14ac:dyDescent="0.3"/>
  <cols>
    <col min="1" max="1" width="13.33203125" customWidth="1"/>
    <col min="2" max="2" width="14" customWidth="1"/>
    <col min="3" max="3" width="67.88671875" customWidth="1"/>
    <col min="4" max="4" width="24.6640625" customWidth="1"/>
    <col min="5" max="6" width="19.6640625" customWidth="1"/>
    <col min="7" max="7" width="22.6640625" bestFit="1" customWidth="1"/>
    <col min="8" max="8" width="20.33203125" bestFit="1" customWidth="1"/>
    <col min="9" max="9" width="22.5546875" bestFit="1" customWidth="1"/>
    <col min="10" max="24" width="19.6640625" customWidth="1"/>
    <col min="25" max="25" width="67.88671875" customWidth="1"/>
    <col min="26" max="27" width="19.6640625" customWidth="1"/>
  </cols>
  <sheetData>
    <row r="1" spans="1:25" ht="18" x14ac:dyDescent="0.35">
      <c r="A1" s="51" t="s">
        <v>0</v>
      </c>
      <c r="B1" s="53" t="s">
        <v>150</v>
      </c>
      <c r="C1" s="55" t="s">
        <v>151</v>
      </c>
      <c r="D1" s="57" t="s">
        <v>152</v>
      </c>
      <c r="E1" s="60" t="s">
        <v>153</v>
      </c>
      <c r="F1" s="48" t="s">
        <v>154</v>
      </c>
      <c r="G1" s="63" t="s">
        <v>6</v>
      </c>
      <c r="H1" s="64"/>
      <c r="I1" s="64"/>
      <c r="J1" s="65" t="s">
        <v>7</v>
      </c>
      <c r="K1" s="65"/>
      <c r="L1" s="65"/>
      <c r="M1" s="65"/>
      <c r="N1" s="65"/>
      <c r="O1" s="65"/>
      <c r="P1" s="65"/>
      <c r="Q1" s="65"/>
      <c r="R1" s="65"/>
      <c r="S1" s="65"/>
      <c r="T1" s="65"/>
      <c r="U1" s="65"/>
      <c r="V1" s="65"/>
      <c r="W1" s="66" t="s">
        <v>8</v>
      </c>
      <c r="X1" s="68" t="s">
        <v>9</v>
      </c>
      <c r="Y1" s="70" t="s">
        <v>10</v>
      </c>
    </row>
    <row r="2" spans="1:25" ht="24.6" customHeight="1" x14ac:dyDescent="0.3">
      <c r="A2" s="51"/>
      <c r="B2" s="53"/>
      <c r="C2" s="55"/>
      <c r="D2" s="58"/>
      <c r="E2" s="61"/>
      <c r="F2" s="49"/>
      <c r="G2" s="2" t="s">
        <v>11</v>
      </c>
      <c r="H2" s="2" t="s">
        <v>12</v>
      </c>
      <c r="I2" s="2" t="s">
        <v>13</v>
      </c>
      <c r="J2" s="3" t="s">
        <v>14</v>
      </c>
      <c r="K2" s="3" t="s">
        <v>15</v>
      </c>
      <c r="L2" s="3" t="s">
        <v>16</v>
      </c>
      <c r="M2" s="3" t="s">
        <v>17</v>
      </c>
      <c r="N2" s="3" t="s">
        <v>18</v>
      </c>
      <c r="O2" s="3" t="s">
        <v>19</v>
      </c>
      <c r="P2" s="3" t="s">
        <v>20</v>
      </c>
      <c r="Q2" s="3" t="s">
        <v>21</v>
      </c>
      <c r="R2" s="3" t="s">
        <v>22</v>
      </c>
      <c r="S2" s="3" t="s">
        <v>23</v>
      </c>
      <c r="T2" s="3" t="s">
        <v>24</v>
      </c>
      <c r="U2" s="3" t="s">
        <v>25</v>
      </c>
      <c r="V2" s="3" t="s">
        <v>26</v>
      </c>
      <c r="W2" s="66"/>
      <c r="X2" s="68"/>
      <c r="Y2" s="70"/>
    </row>
    <row r="3" spans="1:25" ht="124.2" x14ac:dyDescent="0.3">
      <c r="A3" s="52"/>
      <c r="B3" s="54"/>
      <c r="C3" s="56"/>
      <c r="D3" s="59"/>
      <c r="E3" s="62"/>
      <c r="F3" s="50"/>
      <c r="G3" s="24" t="s">
        <v>27</v>
      </c>
      <c r="H3" s="25" t="s">
        <v>28</v>
      </c>
      <c r="I3" s="24" t="s">
        <v>29</v>
      </c>
      <c r="J3" s="26" t="s">
        <v>30</v>
      </c>
      <c r="K3" s="7" t="s">
        <v>31</v>
      </c>
      <c r="L3" s="26" t="s">
        <v>32</v>
      </c>
      <c r="M3" s="27" t="s">
        <v>33</v>
      </c>
      <c r="N3" s="26" t="s">
        <v>34</v>
      </c>
      <c r="O3" s="27" t="s">
        <v>35</v>
      </c>
      <c r="P3" s="26" t="s">
        <v>36</v>
      </c>
      <c r="Q3" s="27" t="s">
        <v>37</v>
      </c>
      <c r="R3" s="26" t="s">
        <v>38</v>
      </c>
      <c r="S3" s="27" t="s">
        <v>39</v>
      </c>
      <c r="T3" s="26" t="s">
        <v>40</v>
      </c>
      <c r="U3" s="27" t="s">
        <v>41</v>
      </c>
      <c r="V3" s="26" t="s">
        <v>42</v>
      </c>
      <c r="W3" s="67"/>
      <c r="X3" s="69"/>
      <c r="Y3" s="71"/>
    </row>
    <row r="4" spans="1:25" ht="158.4" customHeight="1" x14ac:dyDescent="0.3">
      <c r="A4" s="42" t="s">
        <v>43</v>
      </c>
      <c r="B4" s="43" t="s">
        <v>44</v>
      </c>
      <c r="C4" s="29" t="s">
        <v>45</v>
      </c>
      <c r="D4" s="30" t="s">
        <v>171</v>
      </c>
      <c r="E4" s="30" t="s">
        <v>171</v>
      </c>
      <c r="F4" s="30" t="s">
        <v>172</v>
      </c>
      <c r="G4" s="30" t="s">
        <v>171</v>
      </c>
      <c r="H4" s="30" t="s">
        <v>171</v>
      </c>
      <c r="I4" s="30" t="s">
        <v>171</v>
      </c>
      <c r="J4" s="30" t="s">
        <v>171</v>
      </c>
      <c r="K4" s="30" t="s">
        <v>171</v>
      </c>
      <c r="L4" s="30" t="s">
        <v>171</v>
      </c>
      <c r="M4" s="30" t="s">
        <v>171</v>
      </c>
      <c r="N4" s="30" t="s">
        <v>171</v>
      </c>
      <c r="O4" s="30" t="s">
        <v>46</v>
      </c>
      <c r="P4" s="30" t="s">
        <v>171</v>
      </c>
      <c r="Q4" s="30" t="s">
        <v>171</v>
      </c>
      <c r="R4" s="30" t="s">
        <v>171</v>
      </c>
      <c r="S4" s="30" t="s">
        <v>171</v>
      </c>
      <c r="T4" s="30" t="s">
        <v>171</v>
      </c>
      <c r="U4" s="30" t="s">
        <v>171</v>
      </c>
      <c r="V4" s="30" t="s">
        <v>171</v>
      </c>
      <c r="W4" s="30">
        <f>3-(COUNTIF(G4:I4,"no"))</f>
        <v>3</v>
      </c>
      <c r="X4" s="30">
        <f>13-(COUNTIF(J4:V4,"no"))</f>
        <v>13</v>
      </c>
      <c r="Y4" s="30"/>
    </row>
    <row r="5" spans="1:25" ht="100.8" x14ac:dyDescent="0.3">
      <c r="A5" s="42" t="s">
        <v>43</v>
      </c>
      <c r="B5" s="43" t="s">
        <v>49</v>
      </c>
      <c r="C5" s="29" t="s">
        <v>50</v>
      </c>
      <c r="D5" s="30" t="s">
        <v>171</v>
      </c>
      <c r="E5" s="30" t="s">
        <v>171</v>
      </c>
      <c r="F5" s="30" t="s">
        <v>172</v>
      </c>
      <c r="G5" s="30" t="s">
        <v>171</v>
      </c>
      <c r="H5" s="30" t="s">
        <v>171</v>
      </c>
      <c r="I5" s="30" t="s">
        <v>171</v>
      </c>
      <c r="J5" s="30" t="s">
        <v>171</v>
      </c>
      <c r="K5" s="30" t="s">
        <v>171</v>
      </c>
      <c r="L5" s="30" t="s">
        <v>171</v>
      </c>
      <c r="M5" s="30" t="s">
        <v>171</v>
      </c>
      <c r="N5" s="30" t="s">
        <v>171</v>
      </c>
      <c r="O5" s="30" t="s">
        <v>46</v>
      </c>
      <c r="P5" s="30" t="s">
        <v>171</v>
      </c>
      <c r="Q5" s="30" t="s">
        <v>171</v>
      </c>
      <c r="R5" s="30" t="s">
        <v>171</v>
      </c>
      <c r="S5" s="30" t="s">
        <v>171</v>
      </c>
      <c r="T5" s="30" t="s">
        <v>171</v>
      </c>
      <c r="U5" s="30" t="s">
        <v>171</v>
      </c>
      <c r="V5" s="30" t="s">
        <v>171</v>
      </c>
      <c r="W5" s="30">
        <f t="shared" ref="W5:W50" si="0">3-(COUNTIF(G5:I5,"no"))</f>
        <v>3</v>
      </c>
      <c r="X5" s="30">
        <f t="shared" ref="X5:X50" si="1">13-(COUNTIF(J5:V5,"no"))</f>
        <v>13</v>
      </c>
      <c r="Y5" s="30"/>
    </row>
    <row r="6" spans="1:25" ht="100.8" x14ac:dyDescent="0.3">
      <c r="A6" s="42" t="s">
        <v>43</v>
      </c>
      <c r="B6" s="43" t="s">
        <v>52</v>
      </c>
      <c r="C6" s="29" t="s">
        <v>53</v>
      </c>
      <c r="D6" s="30" t="s">
        <v>171</v>
      </c>
      <c r="E6" s="30" t="s">
        <v>171</v>
      </c>
      <c r="F6" s="30" t="s">
        <v>172</v>
      </c>
      <c r="G6" s="30" t="s">
        <v>171</v>
      </c>
      <c r="H6" s="30" t="s">
        <v>171</v>
      </c>
      <c r="I6" s="30" t="s">
        <v>171</v>
      </c>
      <c r="J6" s="30" t="s">
        <v>171</v>
      </c>
      <c r="K6" s="30" t="s">
        <v>171</v>
      </c>
      <c r="L6" s="30" t="s">
        <v>171</v>
      </c>
      <c r="M6" s="30" t="s">
        <v>171</v>
      </c>
      <c r="N6" s="30" t="s">
        <v>171</v>
      </c>
      <c r="O6" s="30" t="s">
        <v>46</v>
      </c>
      <c r="P6" s="30" t="s">
        <v>171</v>
      </c>
      <c r="Q6" s="30" t="s">
        <v>171</v>
      </c>
      <c r="R6" s="30" t="s">
        <v>171</v>
      </c>
      <c r="S6" s="30" t="s">
        <v>171</v>
      </c>
      <c r="T6" s="30" t="s">
        <v>171</v>
      </c>
      <c r="U6" s="30" t="s">
        <v>171</v>
      </c>
      <c r="V6" s="30" t="s">
        <v>171</v>
      </c>
      <c r="W6" s="30">
        <f t="shared" si="0"/>
        <v>3</v>
      </c>
      <c r="X6" s="30">
        <f t="shared" si="1"/>
        <v>13</v>
      </c>
      <c r="Y6" s="30"/>
    </row>
    <row r="7" spans="1:25" ht="129.6" x14ac:dyDescent="0.3">
      <c r="A7" s="42" t="s">
        <v>43</v>
      </c>
      <c r="B7" s="43" t="s">
        <v>54</v>
      </c>
      <c r="C7" s="29" t="s">
        <v>55</v>
      </c>
      <c r="D7" s="30" t="s">
        <v>171</v>
      </c>
      <c r="E7" s="30" t="s">
        <v>171</v>
      </c>
      <c r="F7" s="30" t="s">
        <v>172</v>
      </c>
      <c r="G7" s="30" t="s">
        <v>171</v>
      </c>
      <c r="H7" s="30" t="s">
        <v>171</v>
      </c>
      <c r="I7" s="30" t="s">
        <v>171</v>
      </c>
      <c r="J7" s="30" t="s">
        <v>171</v>
      </c>
      <c r="K7" s="30" t="s">
        <v>171</v>
      </c>
      <c r="L7" s="30" t="s">
        <v>171</v>
      </c>
      <c r="M7" s="30" t="s">
        <v>171</v>
      </c>
      <c r="N7" s="30" t="s">
        <v>171</v>
      </c>
      <c r="O7" s="30" t="s">
        <v>46</v>
      </c>
      <c r="P7" s="30" t="s">
        <v>171</v>
      </c>
      <c r="Q7" s="30" t="s">
        <v>171</v>
      </c>
      <c r="R7" s="30" t="s">
        <v>171</v>
      </c>
      <c r="S7" s="30" t="s">
        <v>171</v>
      </c>
      <c r="T7" s="30" t="s">
        <v>171</v>
      </c>
      <c r="U7" s="30" t="s">
        <v>171</v>
      </c>
      <c r="V7" s="30" t="s">
        <v>171</v>
      </c>
      <c r="W7" s="30">
        <f t="shared" si="0"/>
        <v>3</v>
      </c>
      <c r="X7" s="30">
        <f t="shared" si="1"/>
        <v>13</v>
      </c>
      <c r="Y7" s="30"/>
    </row>
    <row r="8" spans="1:25" ht="115.2" x14ac:dyDescent="0.3">
      <c r="A8" s="42" t="s">
        <v>56</v>
      </c>
      <c r="B8" s="43" t="s">
        <v>44</v>
      </c>
      <c r="C8" s="29" t="s">
        <v>57</v>
      </c>
      <c r="D8" s="30" t="s">
        <v>171</v>
      </c>
      <c r="E8" s="30" t="s">
        <v>171</v>
      </c>
      <c r="F8" s="30" t="s">
        <v>172</v>
      </c>
      <c r="G8" s="30" t="s">
        <v>171</v>
      </c>
      <c r="H8" s="30" t="s">
        <v>171</v>
      </c>
      <c r="I8" s="30" t="s">
        <v>171</v>
      </c>
      <c r="J8" s="30" t="s">
        <v>171</v>
      </c>
      <c r="K8" s="30" t="s">
        <v>171</v>
      </c>
      <c r="L8" s="30" t="s">
        <v>171</v>
      </c>
      <c r="M8" s="30" t="s">
        <v>171</v>
      </c>
      <c r="N8" s="30" t="s">
        <v>171</v>
      </c>
      <c r="O8" s="30" t="s">
        <v>46</v>
      </c>
      <c r="P8" s="30" t="s">
        <v>171</v>
      </c>
      <c r="Q8" s="30" t="s">
        <v>171</v>
      </c>
      <c r="R8" s="30" t="s">
        <v>171</v>
      </c>
      <c r="S8" s="30" t="s">
        <v>171</v>
      </c>
      <c r="T8" s="30" t="s">
        <v>171</v>
      </c>
      <c r="U8" s="30" t="s">
        <v>171</v>
      </c>
      <c r="V8" s="30" t="s">
        <v>171</v>
      </c>
      <c r="W8" s="30">
        <f t="shared" si="0"/>
        <v>3</v>
      </c>
      <c r="X8" s="30">
        <f t="shared" si="1"/>
        <v>13</v>
      </c>
      <c r="Y8" s="13"/>
    </row>
    <row r="9" spans="1:25" ht="86.4" x14ac:dyDescent="0.3">
      <c r="A9" s="42" t="s">
        <v>56</v>
      </c>
      <c r="B9" s="43" t="s">
        <v>49</v>
      </c>
      <c r="C9" s="29" t="s">
        <v>59</v>
      </c>
      <c r="D9" s="30" t="s">
        <v>171</v>
      </c>
      <c r="E9" s="30" t="s">
        <v>171</v>
      </c>
      <c r="F9" s="30" t="s">
        <v>172</v>
      </c>
      <c r="G9" s="30" t="s">
        <v>171</v>
      </c>
      <c r="H9" s="30" t="s">
        <v>171</v>
      </c>
      <c r="I9" s="30" t="s">
        <v>171</v>
      </c>
      <c r="J9" s="30" t="s">
        <v>171</v>
      </c>
      <c r="K9" s="30" t="s">
        <v>171</v>
      </c>
      <c r="L9" s="30" t="s">
        <v>171</v>
      </c>
      <c r="M9" s="30" t="s">
        <v>171</v>
      </c>
      <c r="N9" s="30" t="s">
        <v>171</v>
      </c>
      <c r="O9" s="30" t="s">
        <v>46</v>
      </c>
      <c r="P9" s="30" t="s">
        <v>171</v>
      </c>
      <c r="Q9" s="30" t="s">
        <v>171</v>
      </c>
      <c r="R9" s="30" t="s">
        <v>171</v>
      </c>
      <c r="S9" s="30" t="s">
        <v>171</v>
      </c>
      <c r="T9" s="30" t="s">
        <v>171</v>
      </c>
      <c r="U9" s="30" t="s">
        <v>171</v>
      </c>
      <c r="V9" s="30" t="s">
        <v>171</v>
      </c>
      <c r="W9" s="30">
        <f t="shared" si="0"/>
        <v>3</v>
      </c>
      <c r="X9" s="30">
        <f t="shared" si="1"/>
        <v>13</v>
      </c>
      <c r="Y9" s="30"/>
    </row>
    <row r="10" spans="1:25" ht="158.4" x14ac:dyDescent="0.3">
      <c r="A10" s="42" t="s">
        <v>56</v>
      </c>
      <c r="B10" s="43" t="s">
        <v>52</v>
      </c>
      <c r="C10" s="29" t="s">
        <v>61</v>
      </c>
      <c r="D10" s="30" t="s">
        <v>171</v>
      </c>
      <c r="E10" s="30" t="s">
        <v>171</v>
      </c>
      <c r="F10" s="30" t="s">
        <v>172</v>
      </c>
      <c r="G10" s="30" t="s">
        <v>171</v>
      </c>
      <c r="H10" s="30" t="s">
        <v>171</v>
      </c>
      <c r="I10" s="30" t="s">
        <v>171</v>
      </c>
      <c r="J10" s="30" t="s">
        <v>171</v>
      </c>
      <c r="K10" s="30" t="s">
        <v>171</v>
      </c>
      <c r="L10" s="30" t="s">
        <v>171</v>
      </c>
      <c r="M10" s="30" t="s">
        <v>171</v>
      </c>
      <c r="N10" s="30" t="s">
        <v>171</v>
      </c>
      <c r="O10" s="30" t="s">
        <v>46</v>
      </c>
      <c r="P10" s="30" t="s">
        <v>171</v>
      </c>
      <c r="Q10" s="30" t="s">
        <v>171</v>
      </c>
      <c r="R10" s="30" t="s">
        <v>171</v>
      </c>
      <c r="S10" s="30" t="s">
        <v>171</v>
      </c>
      <c r="T10" s="30" t="s">
        <v>171</v>
      </c>
      <c r="U10" s="30" t="s">
        <v>171</v>
      </c>
      <c r="V10" s="30" t="s">
        <v>171</v>
      </c>
      <c r="W10" s="30">
        <f t="shared" si="0"/>
        <v>3</v>
      </c>
      <c r="X10" s="30">
        <f t="shared" si="1"/>
        <v>13</v>
      </c>
      <c r="Y10" s="30"/>
    </row>
    <row r="11" spans="1:25" ht="117.75" customHeight="1" x14ac:dyDescent="0.3">
      <c r="A11" s="42" t="s">
        <v>56</v>
      </c>
      <c r="B11" s="43" t="s">
        <v>54</v>
      </c>
      <c r="C11" s="29" t="s">
        <v>63</v>
      </c>
      <c r="D11" s="30" t="s">
        <v>171</v>
      </c>
      <c r="E11" s="30" t="s">
        <v>171</v>
      </c>
      <c r="F11" s="30" t="s">
        <v>172</v>
      </c>
      <c r="G11" s="30" t="s">
        <v>171</v>
      </c>
      <c r="H11" s="30" t="s">
        <v>171</v>
      </c>
      <c r="I11" s="30" t="s">
        <v>171</v>
      </c>
      <c r="J11" s="30" t="s">
        <v>171</v>
      </c>
      <c r="K11" s="30" t="s">
        <v>171</v>
      </c>
      <c r="L11" s="30" t="s">
        <v>171</v>
      </c>
      <c r="M11" s="30" t="s">
        <v>171</v>
      </c>
      <c r="N11" s="30" t="s">
        <v>171</v>
      </c>
      <c r="O11" s="30" t="s">
        <v>46</v>
      </c>
      <c r="P11" s="30" t="s">
        <v>171</v>
      </c>
      <c r="Q11" s="30" t="s">
        <v>171</v>
      </c>
      <c r="R11" s="30" t="s">
        <v>171</v>
      </c>
      <c r="S11" s="30" t="s">
        <v>171</v>
      </c>
      <c r="T11" s="30" t="s">
        <v>171</v>
      </c>
      <c r="U11" s="30" t="s">
        <v>171</v>
      </c>
      <c r="V11" s="30" t="s">
        <v>171</v>
      </c>
      <c r="W11" s="30">
        <f t="shared" si="0"/>
        <v>3</v>
      </c>
      <c r="X11" s="30">
        <f t="shared" si="1"/>
        <v>13</v>
      </c>
      <c r="Y11" s="30"/>
    </row>
    <row r="12" spans="1:25" ht="158.4" x14ac:dyDescent="0.3">
      <c r="A12" s="42" t="s">
        <v>56</v>
      </c>
      <c r="B12" s="43" t="s">
        <v>65</v>
      </c>
      <c r="C12" s="29" t="s">
        <v>66</v>
      </c>
      <c r="D12" s="30" t="s">
        <v>171</v>
      </c>
      <c r="E12" s="30" t="s">
        <v>171</v>
      </c>
      <c r="F12" s="30" t="s">
        <v>172</v>
      </c>
      <c r="G12" s="30" t="s">
        <v>171</v>
      </c>
      <c r="H12" s="30" t="s">
        <v>171</v>
      </c>
      <c r="I12" s="30" t="s">
        <v>171</v>
      </c>
      <c r="J12" s="30" t="s">
        <v>171</v>
      </c>
      <c r="K12" s="30" t="s">
        <v>171</v>
      </c>
      <c r="L12" s="30" t="s">
        <v>171</v>
      </c>
      <c r="M12" s="30" t="s">
        <v>171</v>
      </c>
      <c r="N12" s="30" t="s">
        <v>171</v>
      </c>
      <c r="O12" s="30" t="s">
        <v>46</v>
      </c>
      <c r="P12" s="30" t="s">
        <v>171</v>
      </c>
      <c r="Q12" s="30" t="s">
        <v>171</v>
      </c>
      <c r="R12" s="30" t="s">
        <v>171</v>
      </c>
      <c r="S12" s="30" t="s">
        <v>171</v>
      </c>
      <c r="T12" s="30" t="s">
        <v>171</v>
      </c>
      <c r="U12" s="30" t="s">
        <v>171</v>
      </c>
      <c r="V12" s="30" t="s">
        <v>171</v>
      </c>
      <c r="W12" s="30">
        <f t="shared" si="0"/>
        <v>3</v>
      </c>
      <c r="X12" s="30">
        <f t="shared" si="1"/>
        <v>13</v>
      </c>
      <c r="Y12" s="30"/>
    </row>
    <row r="13" spans="1:25" ht="100.8" x14ac:dyDescent="0.3">
      <c r="A13" s="42" t="s">
        <v>56</v>
      </c>
      <c r="B13" s="43" t="s">
        <v>68</v>
      </c>
      <c r="C13" s="29" t="s">
        <v>69</v>
      </c>
      <c r="D13" s="30" t="s">
        <v>171</v>
      </c>
      <c r="E13" s="30" t="s">
        <v>171</v>
      </c>
      <c r="F13" s="30" t="s">
        <v>172</v>
      </c>
      <c r="G13" s="30" t="s">
        <v>171</v>
      </c>
      <c r="H13" s="30" t="s">
        <v>171</v>
      </c>
      <c r="I13" s="30" t="s">
        <v>171</v>
      </c>
      <c r="J13" s="30" t="s">
        <v>171</v>
      </c>
      <c r="K13" s="30" t="s">
        <v>171</v>
      </c>
      <c r="L13" s="30" t="s">
        <v>171</v>
      </c>
      <c r="M13" s="30" t="s">
        <v>171</v>
      </c>
      <c r="N13" s="30" t="s">
        <v>171</v>
      </c>
      <c r="O13" s="30" t="s">
        <v>46</v>
      </c>
      <c r="P13" s="30" t="s">
        <v>171</v>
      </c>
      <c r="Q13" s="30" t="s">
        <v>171</v>
      </c>
      <c r="R13" s="30" t="s">
        <v>171</v>
      </c>
      <c r="S13" s="30" t="s">
        <v>171</v>
      </c>
      <c r="T13" s="30" t="s">
        <v>171</v>
      </c>
      <c r="U13" s="30" t="s">
        <v>171</v>
      </c>
      <c r="V13" s="30" t="s">
        <v>171</v>
      </c>
      <c r="W13" s="30">
        <f t="shared" si="0"/>
        <v>3</v>
      </c>
      <c r="X13" s="30">
        <f t="shared" si="1"/>
        <v>13</v>
      </c>
      <c r="Y13" s="30"/>
    </row>
    <row r="14" spans="1:25" ht="100.8" x14ac:dyDescent="0.3">
      <c r="A14" s="42" t="s">
        <v>56</v>
      </c>
      <c r="B14" s="43" t="s">
        <v>71</v>
      </c>
      <c r="C14" s="29" t="s">
        <v>72</v>
      </c>
      <c r="D14" s="30" t="s">
        <v>171</v>
      </c>
      <c r="E14" s="30" t="s">
        <v>171</v>
      </c>
      <c r="F14" s="30" t="s">
        <v>172</v>
      </c>
      <c r="G14" s="30" t="s">
        <v>171</v>
      </c>
      <c r="H14" s="30" t="s">
        <v>171</v>
      </c>
      <c r="I14" s="30" t="s">
        <v>171</v>
      </c>
      <c r="J14" s="30" t="s">
        <v>171</v>
      </c>
      <c r="K14" s="30" t="s">
        <v>171</v>
      </c>
      <c r="L14" s="30" t="s">
        <v>171</v>
      </c>
      <c r="M14" s="30" t="s">
        <v>171</v>
      </c>
      <c r="N14" s="30" t="s">
        <v>171</v>
      </c>
      <c r="O14" s="30" t="s">
        <v>46</v>
      </c>
      <c r="P14" s="30" t="s">
        <v>171</v>
      </c>
      <c r="Q14" s="30" t="s">
        <v>171</v>
      </c>
      <c r="R14" s="30" t="s">
        <v>171</v>
      </c>
      <c r="S14" s="30" t="s">
        <v>171</v>
      </c>
      <c r="T14" s="30" t="s">
        <v>171</v>
      </c>
      <c r="U14" s="30" t="s">
        <v>171</v>
      </c>
      <c r="V14" s="30" t="s">
        <v>171</v>
      </c>
      <c r="W14" s="30">
        <f t="shared" si="0"/>
        <v>3</v>
      </c>
      <c r="X14" s="30">
        <f t="shared" si="1"/>
        <v>13</v>
      </c>
      <c r="Y14" s="30"/>
    </row>
    <row r="15" spans="1:25" ht="86.4" x14ac:dyDescent="0.3">
      <c r="A15" s="42" t="s">
        <v>56</v>
      </c>
      <c r="B15" s="43" t="s">
        <v>74</v>
      </c>
      <c r="C15" s="29" t="s">
        <v>75</v>
      </c>
      <c r="D15" s="30" t="s">
        <v>171</v>
      </c>
      <c r="E15" s="30" t="s">
        <v>171</v>
      </c>
      <c r="F15" s="30" t="s">
        <v>172</v>
      </c>
      <c r="G15" s="30" t="s">
        <v>171</v>
      </c>
      <c r="H15" s="30" t="s">
        <v>171</v>
      </c>
      <c r="I15" s="30" t="s">
        <v>171</v>
      </c>
      <c r="J15" s="30" t="s">
        <v>171</v>
      </c>
      <c r="K15" s="30" t="s">
        <v>171</v>
      </c>
      <c r="L15" s="30" t="s">
        <v>171</v>
      </c>
      <c r="M15" s="30" t="s">
        <v>171</v>
      </c>
      <c r="N15" s="30" t="s">
        <v>171</v>
      </c>
      <c r="O15" s="30" t="s">
        <v>46</v>
      </c>
      <c r="P15" s="30" t="s">
        <v>171</v>
      </c>
      <c r="Q15" s="30" t="s">
        <v>171</v>
      </c>
      <c r="R15" s="30" t="s">
        <v>171</v>
      </c>
      <c r="S15" s="30" t="s">
        <v>171</v>
      </c>
      <c r="T15" s="30" t="s">
        <v>171</v>
      </c>
      <c r="U15" s="30" t="s">
        <v>171</v>
      </c>
      <c r="V15" s="30" t="s">
        <v>171</v>
      </c>
      <c r="W15" s="30">
        <f t="shared" si="0"/>
        <v>3</v>
      </c>
      <c r="X15" s="30">
        <f t="shared" si="1"/>
        <v>13</v>
      </c>
      <c r="Y15" s="30"/>
    </row>
    <row r="16" spans="1:25" ht="86.4" x14ac:dyDescent="0.3">
      <c r="A16" s="42" t="s">
        <v>56</v>
      </c>
      <c r="B16" s="43" t="s">
        <v>77</v>
      </c>
      <c r="C16" s="29" t="s">
        <v>78</v>
      </c>
      <c r="D16" s="30" t="s">
        <v>171</v>
      </c>
      <c r="E16" s="30" t="s">
        <v>171</v>
      </c>
      <c r="F16" s="30" t="s">
        <v>172</v>
      </c>
      <c r="G16" s="30" t="s">
        <v>171</v>
      </c>
      <c r="H16" s="30" t="s">
        <v>171</v>
      </c>
      <c r="I16" s="30" t="s">
        <v>171</v>
      </c>
      <c r="J16" s="30" t="s">
        <v>171</v>
      </c>
      <c r="K16" s="30" t="s">
        <v>171</v>
      </c>
      <c r="L16" s="30" t="s">
        <v>171</v>
      </c>
      <c r="M16" s="30" t="s">
        <v>171</v>
      </c>
      <c r="N16" s="30" t="s">
        <v>171</v>
      </c>
      <c r="O16" s="30" t="s">
        <v>46</v>
      </c>
      <c r="P16" s="30" t="s">
        <v>171</v>
      </c>
      <c r="Q16" s="30" t="s">
        <v>171</v>
      </c>
      <c r="R16" s="30" t="s">
        <v>171</v>
      </c>
      <c r="S16" s="30" t="s">
        <v>171</v>
      </c>
      <c r="T16" s="30" t="s">
        <v>171</v>
      </c>
      <c r="U16" s="30" t="s">
        <v>171</v>
      </c>
      <c r="V16" s="30" t="s">
        <v>171</v>
      </c>
      <c r="W16" s="30">
        <f t="shared" si="0"/>
        <v>3</v>
      </c>
      <c r="X16" s="30">
        <f t="shared" si="1"/>
        <v>13</v>
      </c>
      <c r="Y16" s="30"/>
    </row>
    <row r="17" spans="1:25" ht="72" x14ac:dyDescent="0.3">
      <c r="A17" s="42" t="s">
        <v>56</v>
      </c>
      <c r="B17" s="43" t="s">
        <v>80</v>
      </c>
      <c r="C17" s="29" t="s">
        <v>81</v>
      </c>
      <c r="D17" s="30" t="s">
        <v>171</v>
      </c>
      <c r="E17" s="30" t="s">
        <v>171</v>
      </c>
      <c r="F17" s="30" t="s">
        <v>172</v>
      </c>
      <c r="G17" s="30" t="s">
        <v>171</v>
      </c>
      <c r="H17" s="30" t="s">
        <v>171</v>
      </c>
      <c r="I17" s="30" t="s">
        <v>171</v>
      </c>
      <c r="J17" s="30" t="s">
        <v>171</v>
      </c>
      <c r="K17" s="30" t="s">
        <v>171</v>
      </c>
      <c r="L17" s="30" t="s">
        <v>171</v>
      </c>
      <c r="M17" s="30" t="s">
        <v>171</v>
      </c>
      <c r="N17" s="30" t="s">
        <v>171</v>
      </c>
      <c r="O17" s="30" t="s">
        <v>46</v>
      </c>
      <c r="P17" s="30" t="s">
        <v>171</v>
      </c>
      <c r="Q17" s="30" t="s">
        <v>171</v>
      </c>
      <c r="R17" s="30" t="s">
        <v>171</v>
      </c>
      <c r="S17" s="30" t="s">
        <v>171</v>
      </c>
      <c r="T17" s="30" t="s">
        <v>171</v>
      </c>
      <c r="U17" s="30" t="s">
        <v>171</v>
      </c>
      <c r="V17" s="30" t="s">
        <v>171</v>
      </c>
      <c r="W17" s="30">
        <f t="shared" si="0"/>
        <v>3</v>
      </c>
      <c r="X17" s="30">
        <f t="shared" si="1"/>
        <v>13</v>
      </c>
      <c r="Y17" s="13" t="s">
        <v>173</v>
      </c>
    </row>
    <row r="18" spans="1:25" ht="86.4" x14ac:dyDescent="0.3">
      <c r="A18" s="42" t="s">
        <v>56</v>
      </c>
      <c r="B18" s="43" t="s">
        <v>82</v>
      </c>
      <c r="C18" s="29" t="s">
        <v>83</v>
      </c>
      <c r="D18" s="30" t="s">
        <v>171</v>
      </c>
      <c r="E18" s="30" t="s">
        <v>171</v>
      </c>
      <c r="F18" s="30" t="s">
        <v>172</v>
      </c>
      <c r="G18" s="30" t="s">
        <v>171</v>
      </c>
      <c r="H18" s="30" t="s">
        <v>171</v>
      </c>
      <c r="I18" s="30" t="s">
        <v>171</v>
      </c>
      <c r="J18" s="30" t="s">
        <v>171</v>
      </c>
      <c r="K18" s="30" t="s">
        <v>171</v>
      </c>
      <c r="L18" s="30" t="s">
        <v>171</v>
      </c>
      <c r="M18" s="30" t="s">
        <v>171</v>
      </c>
      <c r="N18" s="30" t="s">
        <v>171</v>
      </c>
      <c r="O18" s="30" t="s">
        <v>46</v>
      </c>
      <c r="P18" s="30" t="s">
        <v>171</v>
      </c>
      <c r="Q18" s="30" t="s">
        <v>171</v>
      </c>
      <c r="R18" s="30" t="s">
        <v>171</v>
      </c>
      <c r="S18" s="30" t="s">
        <v>171</v>
      </c>
      <c r="T18" s="30" t="s">
        <v>171</v>
      </c>
      <c r="U18" s="30" t="s">
        <v>171</v>
      </c>
      <c r="V18" s="30" t="s">
        <v>171</v>
      </c>
      <c r="W18" s="30">
        <f t="shared" si="0"/>
        <v>3</v>
      </c>
      <c r="X18" s="30">
        <f t="shared" si="1"/>
        <v>13</v>
      </c>
      <c r="Y18" s="13" t="s">
        <v>173</v>
      </c>
    </row>
    <row r="19" spans="1:25" ht="388.8" x14ac:dyDescent="0.3">
      <c r="A19" s="42" t="s">
        <v>85</v>
      </c>
      <c r="B19" s="43" t="s">
        <v>44</v>
      </c>
      <c r="C19" s="29" t="s">
        <v>86</v>
      </c>
      <c r="D19" s="30" t="s">
        <v>171</v>
      </c>
      <c r="E19" s="30" t="s">
        <v>171</v>
      </c>
      <c r="F19" s="30" t="s">
        <v>172</v>
      </c>
      <c r="G19" s="30" t="s">
        <v>171</v>
      </c>
      <c r="H19" s="30" t="s">
        <v>171</v>
      </c>
      <c r="I19" s="30" t="s">
        <v>171</v>
      </c>
      <c r="J19" s="30" t="s">
        <v>171</v>
      </c>
      <c r="K19" s="30" t="s">
        <v>171</v>
      </c>
      <c r="L19" s="30" t="s">
        <v>171</v>
      </c>
      <c r="M19" s="30" t="s">
        <v>171</v>
      </c>
      <c r="N19" s="30" t="s">
        <v>171</v>
      </c>
      <c r="O19" s="30" t="s">
        <v>46</v>
      </c>
      <c r="P19" s="30" t="s">
        <v>171</v>
      </c>
      <c r="Q19" s="30" t="s">
        <v>171</v>
      </c>
      <c r="R19" s="30" t="s">
        <v>171</v>
      </c>
      <c r="S19" s="30" t="s">
        <v>171</v>
      </c>
      <c r="T19" s="30" t="s">
        <v>171</v>
      </c>
      <c r="U19" s="30" t="s">
        <v>171</v>
      </c>
      <c r="V19" s="30" t="s">
        <v>171</v>
      </c>
      <c r="W19" s="30">
        <f t="shared" si="0"/>
        <v>3</v>
      </c>
      <c r="X19" s="30">
        <f t="shared" si="1"/>
        <v>13</v>
      </c>
      <c r="Y19" s="30"/>
    </row>
    <row r="20" spans="1:25" ht="86.4" x14ac:dyDescent="0.3">
      <c r="A20" s="42" t="s">
        <v>85</v>
      </c>
      <c r="B20" s="43" t="s">
        <v>49</v>
      </c>
      <c r="C20" s="29" t="s">
        <v>88</v>
      </c>
      <c r="D20" s="30" t="s">
        <v>171</v>
      </c>
      <c r="E20" s="30" t="s">
        <v>171</v>
      </c>
      <c r="F20" s="30" t="s">
        <v>172</v>
      </c>
      <c r="G20" s="30" t="s">
        <v>171</v>
      </c>
      <c r="H20" s="30" t="s">
        <v>171</v>
      </c>
      <c r="I20" s="30" t="s">
        <v>171</v>
      </c>
      <c r="J20" s="30" t="s">
        <v>171</v>
      </c>
      <c r="K20" s="30" t="s">
        <v>171</v>
      </c>
      <c r="L20" s="30" t="s">
        <v>171</v>
      </c>
      <c r="M20" s="30" t="s">
        <v>171</v>
      </c>
      <c r="N20" s="30" t="s">
        <v>171</v>
      </c>
      <c r="O20" s="30" t="s">
        <v>46</v>
      </c>
      <c r="P20" s="30" t="s">
        <v>171</v>
      </c>
      <c r="Q20" s="30" t="s">
        <v>171</v>
      </c>
      <c r="R20" s="30" t="s">
        <v>171</v>
      </c>
      <c r="S20" s="30" t="s">
        <v>171</v>
      </c>
      <c r="T20" s="30" t="s">
        <v>171</v>
      </c>
      <c r="U20" s="30" t="s">
        <v>171</v>
      </c>
      <c r="V20" s="30" t="s">
        <v>171</v>
      </c>
      <c r="W20" s="30">
        <f t="shared" si="0"/>
        <v>3</v>
      </c>
      <c r="X20" s="30">
        <f t="shared" si="1"/>
        <v>13</v>
      </c>
      <c r="Y20" s="13" t="s">
        <v>174</v>
      </c>
    </row>
    <row r="21" spans="1:25" ht="115.2" x14ac:dyDescent="0.3">
      <c r="A21" s="42" t="s">
        <v>85</v>
      </c>
      <c r="B21" s="43" t="s">
        <v>52</v>
      </c>
      <c r="C21" s="29" t="s">
        <v>89</v>
      </c>
      <c r="D21" s="30" t="s">
        <v>171</v>
      </c>
      <c r="E21" s="30" t="s">
        <v>171</v>
      </c>
      <c r="F21" s="30" t="s">
        <v>172</v>
      </c>
      <c r="G21" s="30" t="s">
        <v>171</v>
      </c>
      <c r="H21" s="30" t="s">
        <v>171</v>
      </c>
      <c r="I21" s="30" t="s">
        <v>171</v>
      </c>
      <c r="J21" s="30" t="s">
        <v>171</v>
      </c>
      <c r="K21" s="30" t="s">
        <v>171</v>
      </c>
      <c r="L21" s="30" t="s">
        <v>171</v>
      </c>
      <c r="M21" s="30" t="s">
        <v>171</v>
      </c>
      <c r="N21" s="30" t="s">
        <v>171</v>
      </c>
      <c r="O21" s="30" t="s">
        <v>46</v>
      </c>
      <c r="P21" s="30" t="s">
        <v>171</v>
      </c>
      <c r="Q21" s="30" t="s">
        <v>171</v>
      </c>
      <c r="R21" s="30" t="s">
        <v>171</v>
      </c>
      <c r="S21" s="30" t="s">
        <v>171</v>
      </c>
      <c r="T21" s="30" t="s">
        <v>171</v>
      </c>
      <c r="U21" s="30" t="s">
        <v>171</v>
      </c>
      <c r="V21" s="30" t="s">
        <v>171</v>
      </c>
      <c r="W21" s="30">
        <f t="shared" si="0"/>
        <v>3</v>
      </c>
      <c r="X21" s="30">
        <f t="shared" si="1"/>
        <v>13</v>
      </c>
      <c r="Y21" s="13" t="s">
        <v>174</v>
      </c>
    </row>
    <row r="22" spans="1:25" ht="158.4" x14ac:dyDescent="0.3">
      <c r="A22" s="42" t="s">
        <v>85</v>
      </c>
      <c r="B22" s="43" t="s">
        <v>54</v>
      </c>
      <c r="C22" s="29" t="s">
        <v>90</v>
      </c>
      <c r="D22" s="30" t="s">
        <v>171</v>
      </c>
      <c r="E22" s="30" t="s">
        <v>171</v>
      </c>
      <c r="F22" s="30" t="s">
        <v>172</v>
      </c>
      <c r="G22" s="30" t="s">
        <v>171</v>
      </c>
      <c r="H22" s="30" t="s">
        <v>171</v>
      </c>
      <c r="I22" s="30" t="s">
        <v>171</v>
      </c>
      <c r="J22" s="30" t="s">
        <v>171</v>
      </c>
      <c r="K22" s="30" t="s">
        <v>171</v>
      </c>
      <c r="L22" s="30" t="s">
        <v>171</v>
      </c>
      <c r="M22" s="30" t="s">
        <v>171</v>
      </c>
      <c r="N22" s="30" t="s">
        <v>171</v>
      </c>
      <c r="O22" s="30" t="s">
        <v>46</v>
      </c>
      <c r="P22" s="30" t="s">
        <v>171</v>
      </c>
      <c r="Q22" s="30" t="s">
        <v>171</v>
      </c>
      <c r="R22" s="30" t="s">
        <v>171</v>
      </c>
      <c r="S22" s="30" t="s">
        <v>171</v>
      </c>
      <c r="T22" s="30" t="s">
        <v>171</v>
      </c>
      <c r="U22" s="30" t="s">
        <v>171</v>
      </c>
      <c r="V22" s="30" t="s">
        <v>171</v>
      </c>
      <c r="W22" s="30">
        <f t="shared" si="0"/>
        <v>3</v>
      </c>
      <c r="X22" s="30">
        <f t="shared" si="1"/>
        <v>13</v>
      </c>
      <c r="Y22" s="30"/>
    </row>
    <row r="23" spans="1:25" ht="158.4" x14ac:dyDescent="0.3">
      <c r="A23" s="42" t="s">
        <v>85</v>
      </c>
      <c r="B23" s="43" t="s">
        <v>65</v>
      </c>
      <c r="C23" s="29" t="s">
        <v>92</v>
      </c>
      <c r="D23" s="30" t="s">
        <v>171</v>
      </c>
      <c r="E23" s="30" t="s">
        <v>171</v>
      </c>
      <c r="F23" s="30" t="s">
        <v>172</v>
      </c>
      <c r="G23" s="30" t="s">
        <v>171</v>
      </c>
      <c r="H23" s="30" t="s">
        <v>171</v>
      </c>
      <c r="I23" s="30" t="s">
        <v>171</v>
      </c>
      <c r="J23" s="30" t="s">
        <v>171</v>
      </c>
      <c r="K23" s="30" t="s">
        <v>171</v>
      </c>
      <c r="L23" s="30" t="s">
        <v>171</v>
      </c>
      <c r="M23" s="30" t="s">
        <v>171</v>
      </c>
      <c r="N23" s="30" t="s">
        <v>171</v>
      </c>
      <c r="O23" s="30" t="s">
        <v>46</v>
      </c>
      <c r="P23" s="30" t="s">
        <v>171</v>
      </c>
      <c r="Q23" s="30" t="s">
        <v>171</v>
      </c>
      <c r="R23" s="30" t="s">
        <v>171</v>
      </c>
      <c r="S23" s="30" t="s">
        <v>171</v>
      </c>
      <c r="T23" s="30" t="s">
        <v>171</v>
      </c>
      <c r="U23" s="30" t="s">
        <v>171</v>
      </c>
      <c r="V23" s="30" t="s">
        <v>171</v>
      </c>
      <c r="W23" s="30">
        <f t="shared" si="0"/>
        <v>3</v>
      </c>
      <c r="X23" s="30">
        <f t="shared" si="1"/>
        <v>13</v>
      </c>
      <c r="Y23" s="30"/>
    </row>
    <row r="24" spans="1:25" ht="115.2" x14ac:dyDescent="0.3">
      <c r="A24" s="42" t="s">
        <v>85</v>
      </c>
      <c r="B24" s="43" t="s">
        <v>68</v>
      </c>
      <c r="C24" s="29" t="s">
        <v>94</v>
      </c>
      <c r="D24" s="30" t="s">
        <v>171</v>
      </c>
      <c r="E24" s="30" t="s">
        <v>171</v>
      </c>
      <c r="F24" s="30" t="s">
        <v>172</v>
      </c>
      <c r="G24" s="30" t="s">
        <v>171</v>
      </c>
      <c r="H24" s="30" t="s">
        <v>171</v>
      </c>
      <c r="I24" s="30" t="s">
        <v>171</v>
      </c>
      <c r="J24" s="30" t="s">
        <v>171</v>
      </c>
      <c r="K24" s="30" t="s">
        <v>171</v>
      </c>
      <c r="L24" s="30" t="s">
        <v>171</v>
      </c>
      <c r="M24" s="30" t="s">
        <v>171</v>
      </c>
      <c r="N24" s="30" t="s">
        <v>171</v>
      </c>
      <c r="O24" s="30" t="s">
        <v>46</v>
      </c>
      <c r="P24" s="30" t="s">
        <v>171</v>
      </c>
      <c r="Q24" s="30" t="s">
        <v>171</v>
      </c>
      <c r="R24" s="30" t="s">
        <v>171</v>
      </c>
      <c r="S24" s="30" t="s">
        <v>171</v>
      </c>
      <c r="T24" s="30" t="s">
        <v>171</v>
      </c>
      <c r="U24" s="30" t="s">
        <v>171</v>
      </c>
      <c r="V24" s="30" t="s">
        <v>171</v>
      </c>
      <c r="W24" s="30">
        <f t="shared" si="0"/>
        <v>3</v>
      </c>
      <c r="X24" s="30">
        <f t="shared" si="1"/>
        <v>13</v>
      </c>
      <c r="Y24" s="30"/>
    </row>
    <row r="25" spans="1:25" ht="72" x14ac:dyDescent="0.3">
      <c r="A25" s="42" t="s">
        <v>85</v>
      </c>
      <c r="B25" s="43" t="s">
        <v>71</v>
      </c>
      <c r="C25" s="29" t="s">
        <v>96</v>
      </c>
      <c r="D25" s="30" t="s">
        <v>171</v>
      </c>
      <c r="E25" s="30" t="s">
        <v>171</v>
      </c>
      <c r="F25" s="30" t="s">
        <v>172</v>
      </c>
      <c r="G25" s="30" t="s">
        <v>171</v>
      </c>
      <c r="H25" s="30" t="s">
        <v>171</v>
      </c>
      <c r="I25" s="30" t="s">
        <v>171</v>
      </c>
      <c r="J25" s="30" t="s">
        <v>171</v>
      </c>
      <c r="K25" s="30" t="s">
        <v>171</v>
      </c>
      <c r="L25" s="30" t="s">
        <v>171</v>
      </c>
      <c r="M25" s="30" t="s">
        <v>171</v>
      </c>
      <c r="N25" s="30" t="s">
        <v>171</v>
      </c>
      <c r="O25" s="30" t="s">
        <v>46</v>
      </c>
      <c r="P25" s="30" t="s">
        <v>171</v>
      </c>
      <c r="Q25" s="30" t="s">
        <v>171</v>
      </c>
      <c r="R25" s="30" t="s">
        <v>171</v>
      </c>
      <c r="S25" s="30" t="s">
        <v>171</v>
      </c>
      <c r="T25" s="30" t="s">
        <v>171</v>
      </c>
      <c r="U25" s="30" t="s">
        <v>171</v>
      </c>
      <c r="V25" s="30" t="s">
        <v>171</v>
      </c>
      <c r="W25" s="30">
        <f t="shared" si="0"/>
        <v>3</v>
      </c>
      <c r="X25" s="30">
        <f t="shared" si="1"/>
        <v>13</v>
      </c>
      <c r="Y25" s="30"/>
    </row>
    <row r="26" spans="1:25" ht="115.2" x14ac:dyDescent="0.3">
      <c r="A26" s="42" t="s">
        <v>98</v>
      </c>
      <c r="B26" s="43" t="s">
        <v>44</v>
      </c>
      <c r="C26" s="29" t="s">
        <v>99</v>
      </c>
      <c r="D26" s="30" t="s">
        <v>171</v>
      </c>
      <c r="E26" s="30" t="s">
        <v>171</v>
      </c>
      <c r="F26" s="30" t="s">
        <v>172</v>
      </c>
      <c r="G26" s="30" t="s">
        <v>171</v>
      </c>
      <c r="H26" s="30" t="s">
        <v>171</v>
      </c>
      <c r="I26" s="30" t="s">
        <v>171</v>
      </c>
      <c r="J26" s="30" t="s">
        <v>171</v>
      </c>
      <c r="K26" s="30" t="s">
        <v>171</v>
      </c>
      <c r="L26" s="30" t="s">
        <v>171</v>
      </c>
      <c r="M26" s="30" t="s">
        <v>171</v>
      </c>
      <c r="N26" s="30" t="s">
        <v>171</v>
      </c>
      <c r="O26" s="30" t="s">
        <v>46</v>
      </c>
      <c r="P26" s="30" t="s">
        <v>171</v>
      </c>
      <c r="Q26" s="30" t="s">
        <v>171</v>
      </c>
      <c r="R26" s="30" t="s">
        <v>171</v>
      </c>
      <c r="S26" s="30" t="s">
        <v>171</v>
      </c>
      <c r="T26" s="30" t="s">
        <v>171</v>
      </c>
      <c r="U26" s="30" t="s">
        <v>171</v>
      </c>
      <c r="V26" s="30" t="s">
        <v>171</v>
      </c>
      <c r="W26" s="30">
        <f t="shared" si="0"/>
        <v>3</v>
      </c>
      <c r="X26" s="30">
        <f t="shared" si="1"/>
        <v>13</v>
      </c>
      <c r="Y26" s="30"/>
    </row>
    <row r="27" spans="1:25" ht="86.4" x14ac:dyDescent="0.3">
      <c r="A27" s="42" t="s">
        <v>98</v>
      </c>
      <c r="B27" s="43" t="s">
        <v>49</v>
      </c>
      <c r="C27" s="29" t="s">
        <v>101</v>
      </c>
      <c r="D27" s="30" t="s">
        <v>171</v>
      </c>
      <c r="E27" s="30" t="s">
        <v>171</v>
      </c>
      <c r="F27" s="30" t="s">
        <v>172</v>
      </c>
      <c r="G27" s="30" t="s">
        <v>171</v>
      </c>
      <c r="H27" s="30" t="s">
        <v>171</v>
      </c>
      <c r="I27" s="30" t="s">
        <v>171</v>
      </c>
      <c r="J27" s="30" t="s">
        <v>171</v>
      </c>
      <c r="K27" s="30" t="s">
        <v>171</v>
      </c>
      <c r="L27" s="30" t="s">
        <v>171</v>
      </c>
      <c r="M27" s="30" t="s">
        <v>171</v>
      </c>
      <c r="N27" s="30" t="s">
        <v>171</v>
      </c>
      <c r="O27" s="30" t="s">
        <v>46</v>
      </c>
      <c r="P27" s="30" t="s">
        <v>171</v>
      </c>
      <c r="Q27" s="30" t="s">
        <v>171</v>
      </c>
      <c r="R27" s="30" t="s">
        <v>171</v>
      </c>
      <c r="S27" s="30" t="s">
        <v>171</v>
      </c>
      <c r="T27" s="30" t="s">
        <v>171</v>
      </c>
      <c r="U27" s="30" t="s">
        <v>171</v>
      </c>
      <c r="V27" s="30" t="s">
        <v>171</v>
      </c>
      <c r="W27" s="30">
        <f t="shared" si="0"/>
        <v>3</v>
      </c>
      <c r="X27" s="30">
        <f t="shared" si="1"/>
        <v>13</v>
      </c>
      <c r="Y27" s="30"/>
    </row>
    <row r="28" spans="1:25" ht="100.8" x14ac:dyDescent="0.3">
      <c r="A28" s="42" t="s">
        <v>98</v>
      </c>
      <c r="B28" s="43" t="s">
        <v>52</v>
      </c>
      <c r="C28" s="29" t="s">
        <v>102</v>
      </c>
      <c r="D28" s="30" t="s">
        <v>171</v>
      </c>
      <c r="E28" s="30" t="s">
        <v>171</v>
      </c>
      <c r="F28" s="30" t="s">
        <v>172</v>
      </c>
      <c r="G28" s="30" t="s">
        <v>171</v>
      </c>
      <c r="H28" s="30" t="s">
        <v>171</v>
      </c>
      <c r="I28" s="30" t="s">
        <v>171</v>
      </c>
      <c r="J28" s="30" t="s">
        <v>171</v>
      </c>
      <c r="K28" s="30" t="s">
        <v>171</v>
      </c>
      <c r="L28" s="30" t="s">
        <v>171</v>
      </c>
      <c r="M28" s="30" t="s">
        <v>171</v>
      </c>
      <c r="N28" s="30" t="s">
        <v>171</v>
      </c>
      <c r="O28" s="30" t="s">
        <v>46</v>
      </c>
      <c r="P28" s="30" t="s">
        <v>171</v>
      </c>
      <c r="Q28" s="30" t="s">
        <v>171</v>
      </c>
      <c r="R28" s="30" t="s">
        <v>171</v>
      </c>
      <c r="S28" s="30" t="s">
        <v>171</v>
      </c>
      <c r="T28" s="30" t="s">
        <v>171</v>
      </c>
      <c r="U28" s="30" t="s">
        <v>171</v>
      </c>
      <c r="V28" s="30" t="s">
        <v>171</v>
      </c>
      <c r="W28" s="30">
        <f t="shared" si="0"/>
        <v>3</v>
      </c>
      <c r="X28" s="30">
        <f t="shared" si="1"/>
        <v>13</v>
      </c>
      <c r="Y28" s="30"/>
    </row>
    <row r="29" spans="1:25" ht="100.8" x14ac:dyDescent="0.3">
      <c r="A29" s="42" t="s">
        <v>98</v>
      </c>
      <c r="B29" s="43" t="s">
        <v>54</v>
      </c>
      <c r="C29" s="29" t="s">
        <v>104</v>
      </c>
      <c r="D29" s="30" t="s">
        <v>171</v>
      </c>
      <c r="E29" s="30" t="s">
        <v>171</v>
      </c>
      <c r="F29" s="30" t="s">
        <v>172</v>
      </c>
      <c r="G29" s="30" t="s">
        <v>171</v>
      </c>
      <c r="H29" s="30" t="s">
        <v>171</v>
      </c>
      <c r="I29" s="30" t="s">
        <v>171</v>
      </c>
      <c r="J29" s="30" t="s">
        <v>171</v>
      </c>
      <c r="K29" s="30" t="s">
        <v>171</v>
      </c>
      <c r="L29" s="30" t="s">
        <v>171</v>
      </c>
      <c r="M29" s="30" t="s">
        <v>171</v>
      </c>
      <c r="N29" s="30" t="s">
        <v>171</v>
      </c>
      <c r="O29" s="30" t="s">
        <v>46</v>
      </c>
      <c r="P29" s="30" t="s">
        <v>171</v>
      </c>
      <c r="Q29" s="30" t="s">
        <v>171</v>
      </c>
      <c r="R29" s="30" t="s">
        <v>171</v>
      </c>
      <c r="S29" s="30" t="s">
        <v>171</v>
      </c>
      <c r="T29" s="30" t="s">
        <v>171</v>
      </c>
      <c r="U29" s="30" t="s">
        <v>171</v>
      </c>
      <c r="V29" s="30" t="s">
        <v>171</v>
      </c>
      <c r="W29" s="30">
        <f t="shared" si="0"/>
        <v>3</v>
      </c>
      <c r="X29" s="30">
        <f t="shared" si="1"/>
        <v>13</v>
      </c>
      <c r="Y29" s="30"/>
    </row>
    <row r="30" spans="1:25" ht="244.8" x14ac:dyDescent="0.3">
      <c r="A30" s="42" t="s">
        <v>106</v>
      </c>
      <c r="B30" s="43" t="s">
        <v>44</v>
      </c>
      <c r="C30" s="29" t="s">
        <v>107</v>
      </c>
      <c r="D30" s="30" t="s">
        <v>171</v>
      </c>
      <c r="E30" s="30" t="s">
        <v>171</v>
      </c>
      <c r="F30" s="30" t="s">
        <v>172</v>
      </c>
      <c r="G30" s="30" t="s">
        <v>171</v>
      </c>
      <c r="H30" s="30" t="s">
        <v>171</v>
      </c>
      <c r="I30" s="30" t="s">
        <v>171</v>
      </c>
      <c r="J30" s="30" t="s">
        <v>171</v>
      </c>
      <c r="K30" s="30" t="s">
        <v>171</v>
      </c>
      <c r="L30" s="30" t="s">
        <v>171</v>
      </c>
      <c r="M30" s="30" t="s">
        <v>171</v>
      </c>
      <c r="N30" s="30" t="s">
        <v>171</v>
      </c>
      <c r="O30" s="30" t="s">
        <v>46</v>
      </c>
      <c r="P30" s="30" t="s">
        <v>171</v>
      </c>
      <c r="Q30" s="30" t="s">
        <v>171</v>
      </c>
      <c r="R30" s="30" t="s">
        <v>171</v>
      </c>
      <c r="S30" s="30" t="s">
        <v>171</v>
      </c>
      <c r="T30" s="30" t="s">
        <v>171</v>
      </c>
      <c r="U30" s="30" t="s">
        <v>171</v>
      </c>
      <c r="V30" s="30" t="s">
        <v>171</v>
      </c>
      <c r="W30" s="30">
        <f t="shared" si="0"/>
        <v>3</v>
      </c>
      <c r="X30" s="30">
        <f t="shared" si="1"/>
        <v>13</v>
      </c>
      <c r="Y30" s="30"/>
    </row>
    <row r="31" spans="1:25" ht="86.4" x14ac:dyDescent="0.3">
      <c r="A31" s="42" t="s">
        <v>106</v>
      </c>
      <c r="B31" s="43" t="s">
        <v>49</v>
      </c>
      <c r="C31" s="29" t="s">
        <v>109</v>
      </c>
      <c r="D31" s="30" t="s">
        <v>171</v>
      </c>
      <c r="E31" s="30" t="s">
        <v>171</v>
      </c>
      <c r="F31" s="30" t="s">
        <v>172</v>
      </c>
      <c r="G31" s="30" t="s">
        <v>171</v>
      </c>
      <c r="H31" s="30" t="s">
        <v>171</v>
      </c>
      <c r="I31" s="30" t="s">
        <v>171</v>
      </c>
      <c r="J31" s="30" t="s">
        <v>171</v>
      </c>
      <c r="K31" s="30" t="s">
        <v>171</v>
      </c>
      <c r="L31" s="30" t="s">
        <v>171</v>
      </c>
      <c r="M31" s="30" t="s">
        <v>171</v>
      </c>
      <c r="N31" s="30" t="s">
        <v>171</v>
      </c>
      <c r="O31" s="30" t="s">
        <v>46</v>
      </c>
      <c r="P31" s="30" t="s">
        <v>171</v>
      </c>
      <c r="Q31" s="30" t="s">
        <v>171</v>
      </c>
      <c r="R31" s="30" t="s">
        <v>171</v>
      </c>
      <c r="S31" s="30" t="s">
        <v>171</v>
      </c>
      <c r="T31" s="30" t="s">
        <v>171</v>
      </c>
      <c r="U31" s="30" t="s">
        <v>171</v>
      </c>
      <c r="V31" s="30" t="s">
        <v>171</v>
      </c>
      <c r="W31" s="30">
        <f t="shared" si="0"/>
        <v>3</v>
      </c>
      <c r="X31" s="30">
        <f t="shared" si="1"/>
        <v>13</v>
      </c>
      <c r="Y31" s="30"/>
    </row>
    <row r="32" spans="1:25" ht="100.8" x14ac:dyDescent="0.3">
      <c r="A32" s="42" t="s">
        <v>106</v>
      </c>
      <c r="B32" s="43" t="s">
        <v>52</v>
      </c>
      <c r="C32" s="29" t="s">
        <v>111</v>
      </c>
      <c r="D32" s="30" t="s">
        <v>171</v>
      </c>
      <c r="E32" s="30" t="s">
        <v>171</v>
      </c>
      <c r="F32" s="30" t="s">
        <v>172</v>
      </c>
      <c r="G32" s="30" t="s">
        <v>171</v>
      </c>
      <c r="H32" s="30" t="s">
        <v>171</v>
      </c>
      <c r="I32" s="30" t="s">
        <v>171</v>
      </c>
      <c r="J32" s="30" t="s">
        <v>171</v>
      </c>
      <c r="K32" s="30" t="s">
        <v>171</v>
      </c>
      <c r="L32" s="30" t="s">
        <v>171</v>
      </c>
      <c r="M32" s="30" t="s">
        <v>171</v>
      </c>
      <c r="N32" s="30" t="s">
        <v>171</v>
      </c>
      <c r="O32" s="30" t="s">
        <v>46</v>
      </c>
      <c r="P32" s="30" t="s">
        <v>171</v>
      </c>
      <c r="Q32" s="30" t="s">
        <v>171</v>
      </c>
      <c r="R32" s="30" t="s">
        <v>171</v>
      </c>
      <c r="S32" s="30" t="s">
        <v>171</v>
      </c>
      <c r="T32" s="30" t="s">
        <v>171</v>
      </c>
      <c r="U32" s="30" t="s">
        <v>171</v>
      </c>
      <c r="V32" s="30" t="s">
        <v>171</v>
      </c>
      <c r="W32" s="30">
        <f t="shared" si="0"/>
        <v>3</v>
      </c>
      <c r="X32" s="30">
        <f t="shared" si="1"/>
        <v>13</v>
      </c>
      <c r="Y32" s="30"/>
    </row>
    <row r="33" spans="1:25" ht="72" x14ac:dyDescent="0.3">
      <c r="A33" s="42" t="s">
        <v>106</v>
      </c>
      <c r="B33" s="43" t="s">
        <v>54</v>
      </c>
      <c r="C33" s="29" t="s">
        <v>113</v>
      </c>
      <c r="D33" s="30" t="s">
        <v>171</v>
      </c>
      <c r="E33" s="30" t="s">
        <v>171</v>
      </c>
      <c r="F33" s="30" t="s">
        <v>172</v>
      </c>
      <c r="G33" s="30" t="s">
        <v>171</v>
      </c>
      <c r="H33" s="30" t="s">
        <v>171</v>
      </c>
      <c r="I33" s="30" t="s">
        <v>171</v>
      </c>
      <c r="J33" s="30" t="s">
        <v>171</v>
      </c>
      <c r="K33" s="30" t="s">
        <v>171</v>
      </c>
      <c r="L33" s="30" t="s">
        <v>171</v>
      </c>
      <c r="M33" s="30" t="s">
        <v>171</v>
      </c>
      <c r="N33" s="30" t="s">
        <v>171</v>
      </c>
      <c r="O33" s="30" t="s">
        <v>46</v>
      </c>
      <c r="P33" s="30" t="s">
        <v>171</v>
      </c>
      <c r="Q33" s="30" t="s">
        <v>171</v>
      </c>
      <c r="R33" s="30" t="s">
        <v>171</v>
      </c>
      <c r="S33" s="30" t="s">
        <v>171</v>
      </c>
      <c r="T33" s="30" t="s">
        <v>171</v>
      </c>
      <c r="U33" s="30" t="s">
        <v>171</v>
      </c>
      <c r="V33" s="30" t="s">
        <v>171</v>
      </c>
      <c r="W33" s="30">
        <f t="shared" si="0"/>
        <v>3</v>
      </c>
      <c r="X33" s="30">
        <f t="shared" si="1"/>
        <v>13</v>
      </c>
      <c r="Y33" s="30"/>
    </row>
    <row r="34" spans="1:25" ht="72" x14ac:dyDescent="0.3">
      <c r="A34" s="42" t="s">
        <v>106</v>
      </c>
      <c r="B34" s="43" t="s">
        <v>65</v>
      </c>
      <c r="C34" s="29" t="s">
        <v>115</v>
      </c>
      <c r="D34" s="30" t="s">
        <v>171</v>
      </c>
      <c r="E34" s="30" t="s">
        <v>171</v>
      </c>
      <c r="F34" s="30" t="s">
        <v>172</v>
      </c>
      <c r="G34" s="30" t="s">
        <v>171</v>
      </c>
      <c r="H34" s="30" t="s">
        <v>171</v>
      </c>
      <c r="I34" s="30" t="s">
        <v>171</v>
      </c>
      <c r="J34" s="30" t="s">
        <v>171</v>
      </c>
      <c r="K34" s="30" t="s">
        <v>171</v>
      </c>
      <c r="L34" s="30" t="s">
        <v>171</v>
      </c>
      <c r="M34" s="30" t="s">
        <v>171</v>
      </c>
      <c r="N34" s="30" t="s">
        <v>171</v>
      </c>
      <c r="O34" s="30" t="s">
        <v>46</v>
      </c>
      <c r="P34" s="30" t="s">
        <v>171</v>
      </c>
      <c r="Q34" s="30" t="s">
        <v>171</v>
      </c>
      <c r="R34" s="30" t="s">
        <v>171</v>
      </c>
      <c r="S34" s="30" t="s">
        <v>171</v>
      </c>
      <c r="T34" s="30" t="s">
        <v>171</v>
      </c>
      <c r="U34" s="30" t="s">
        <v>171</v>
      </c>
      <c r="V34" s="30" t="s">
        <v>171</v>
      </c>
      <c r="W34" s="30">
        <f t="shared" si="0"/>
        <v>3</v>
      </c>
      <c r="X34" s="30">
        <f t="shared" si="1"/>
        <v>13</v>
      </c>
      <c r="Y34" s="30"/>
    </row>
    <row r="35" spans="1:25" ht="158.4" x14ac:dyDescent="0.3">
      <c r="A35" s="42" t="s">
        <v>117</v>
      </c>
      <c r="B35" s="43" t="s">
        <v>44</v>
      </c>
      <c r="C35" s="29" t="s">
        <v>118</v>
      </c>
      <c r="D35" s="30" t="s">
        <v>171</v>
      </c>
      <c r="E35" s="30" t="s">
        <v>171</v>
      </c>
      <c r="F35" s="30" t="s">
        <v>172</v>
      </c>
      <c r="G35" s="30" t="s">
        <v>171</v>
      </c>
      <c r="H35" s="30" t="s">
        <v>171</v>
      </c>
      <c r="I35" s="30" t="s">
        <v>171</v>
      </c>
      <c r="J35" s="30" t="s">
        <v>171</v>
      </c>
      <c r="K35" s="30" t="s">
        <v>171</v>
      </c>
      <c r="L35" s="30" t="s">
        <v>171</v>
      </c>
      <c r="M35" s="30" t="s">
        <v>171</v>
      </c>
      <c r="N35" s="30" t="s">
        <v>171</v>
      </c>
      <c r="O35" s="30" t="s">
        <v>46</v>
      </c>
      <c r="P35" s="30" t="s">
        <v>171</v>
      </c>
      <c r="Q35" s="30" t="s">
        <v>171</v>
      </c>
      <c r="R35" s="30" t="s">
        <v>171</v>
      </c>
      <c r="S35" s="30" t="s">
        <v>171</v>
      </c>
      <c r="T35" s="30" t="s">
        <v>171</v>
      </c>
      <c r="U35" s="30" t="s">
        <v>171</v>
      </c>
      <c r="V35" s="30" t="s">
        <v>171</v>
      </c>
      <c r="W35" s="30">
        <f t="shared" si="0"/>
        <v>3</v>
      </c>
      <c r="X35" s="30">
        <f t="shared" si="1"/>
        <v>13</v>
      </c>
      <c r="Y35" s="13" t="s">
        <v>175</v>
      </c>
    </row>
    <row r="36" spans="1:25" ht="100.8" x14ac:dyDescent="0.3">
      <c r="A36" s="42" t="s">
        <v>117</v>
      </c>
      <c r="B36" s="43" t="s">
        <v>49</v>
      </c>
      <c r="C36" s="29" t="s">
        <v>169</v>
      </c>
      <c r="D36" s="30" t="s">
        <v>171</v>
      </c>
      <c r="E36" s="30" t="s">
        <v>171</v>
      </c>
      <c r="F36" s="30" t="s">
        <v>172</v>
      </c>
      <c r="G36" s="30" t="s">
        <v>171</v>
      </c>
      <c r="H36" s="30" t="s">
        <v>171</v>
      </c>
      <c r="I36" s="30" t="s">
        <v>171</v>
      </c>
      <c r="J36" s="30" t="s">
        <v>171</v>
      </c>
      <c r="K36" s="30" t="s">
        <v>171</v>
      </c>
      <c r="L36" s="30" t="s">
        <v>171</v>
      </c>
      <c r="M36" s="30" t="s">
        <v>171</v>
      </c>
      <c r="N36" s="30" t="s">
        <v>171</v>
      </c>
      <c r="O36" s="30" t="s">
        <v>46</v>
      </c>
      <c r="P36" s="30" t="s">
        <v>171</v>
      </c>
      <c r="Q36" s="30" t="s">
        <v>171</v>
      </c>
      <c r="R36" s="30" t="s">
        <v>171</v>
      </c>
      <c r="S36" s="30" t="s">
        <v>171</v>
      </c>
      <c r="T36" s="30" t="s">
        <v>171</v>
      </c>
      <c r="U36" s="30" t="s">
        <v>171</v>
      </c>
      <c r="V36" s="30" t="s">
        <v>171</v>
      </c>
      <c r="W36" s="30">
        <f t="shared" si="0"/>
        <v>3</v>
      </c>
      <c r="X36" s="30">
        <f t="shared" si="1"/>
        <v>13</v>
      </c>
      <c r="Y36" s="13" t="s">
        <v>175</v>
      </c>
    </row>
    <row r="37" spans="1:25" ht="57.6" x14ac:dyDescent="0.3">
      <c r="A37" s="42" t="s">
        <v>117</v>
      </c>
      <c r="B37" s="43" t="s">
        <v>52</v>
      </c>
      <c r="C37" s="29" t="s">
        <v>121</v>
      </c>
      <c r="D37" s="30" t="s">
        <v>171</v>
      </c>
      <c r="E37" s="30" t="s">
        <v>171</v>
      </c>
      <c r="F37" s="30" t="s">
        <v>172</v>
      </c>
      <c r="G37" s="30" t="s">
        <v>171</v>
      </c>
      <c r="H37" s="30" t="s">
        <v>171</v>
      </c>
      <c r="I37" s="30" t="s">
        <v>171</v>
      </c>
      <c r="J37" s="30" t="s">
        <v>171</v>
      </c>
      <c r="K37" s="30" t="s">
        <v>171</v>
      </c>
      <c r="L37" s="30" t="s">
        <v>171</v>
      </c>
      <c r="M37" s="30" t="s">
        <v>171</v>
      </c>
      <c r="N37" s="30" t="s">
        <v>171</v>
      </c>
      <c r="O37" s="30" t="s">
        <v>46</v>
      </c>
      <c r="P37" s="30" t="s">
        <v>171</v>
      </c>
      <c r="Q37" s="30" t="s">
        <v>171</v>
      </c>
      <c r="R37" s="30" t="s">
        <v>171</v>
      </c>
      <c r="S37" s="30" t="s">
        <v>171</v>
      </c>
      <c r="T37" s="30" t="s">
        <v>171</v>
      </c>
      <c r="U37" s="30" t="s">
        <v>171</v>
      </c>
      <c r="V37" s="30" t="s">
        <v>171</v>
      </c>
      <c r="W37" s="30">
        <f t="shared" si="0"/>
        <v>3</v>
      </c>
      <c r="X37" s="30">
        <f t="shared" si="1"/>
        <v>13</v>
      </c>
      <c r="Y37" s="13" t="s">
        <v>175</v>
      </c>
    </row>
    <row r="38" spans="1:25" ht="57.6" x14ac:dyDescent="0.3">
      <c r="A38" s="42" t="s">
        <v>117</v>
      </c>
      <c r="B38" s="43" t="s">
        <v>54</v>
      </c>
      <c r="C38" s="29" t="s">
        <v>122</v>
      </c>
      <c r="D38" s="30" t="s">
        <v>171</v>
      </c>
      <c r="E38" s="30" t="s">
        <v>171</v>
      </c>
      <c r="F38" s="30" t="s">
        <v>172</v>
      </c>
      <c r="G38" s="30" t="s">
        <v>171</v>
      </c>
      <c r="H38" s="30" t="s">
        <v>171</v>
      </c>
      <c r="I38" s="30" t="s">
        <v>171</v>
      </c>
      <c r="J38" s="30" t="s">
        <v>171</v>
      </c>
      <c r="K38" s="30" t="s">
        <v>171</v>
      </c>
      <c r="L38" s="30" t="s">
        <v>171</v>
      </c>
      <c r="M38" s="30" t="s">
        <v>171</v>
      </c>
      <c r="N38" s="30" t="s">
        <v>171</v>
      </c>
      <c r="O38" s="30" t="s">
        <v>46</v>
      </c>
      <c r="P38" s="30" t="s">
        <v>171</v>
      </c>
      <c r="Q38" s="30" t="s">
        <v>171</v>
      </c>
      <c r="R38" s="30" t="s">
        <v>171</v>
      </c>
      <c r="S38" s="30" t="s">
        <v>171</v>
      </c>
      <c r="T38" s="30" t="s">
        <v>171</v>
      </c>
      <c r="U38" s="30" t="s">
        <v>171</v>
      </c>
      <c r="V38" s="30" t="s">
        <v>171</v>
      </c>
      <c r="W38" s="30">
        <f t="shared" si="0"/>
        <v>3</v>
      </c>
      <c r="X38" s="30">
        <f t="shared" si="1"/>
        <v>13</v>
      </c>
      <c r="Y38" s="13" t="s">
        <v>175</v>
      </c>
    </row>
    <row r="39" spans="1:25" ht="216" x14ac:dyDescent="0.3">
      <c r="A39" s="42" t="s">
        <v>124</v>
      </c>
      <c r="B39" s="43" t="s">
        <v>44</v>
      </c>
      <c r="C39" s="29" t="s">
        <v>125</v>
      </c>
      <c r="D39" s="30" t="s">
        <v>171</v>
      </c>
      <c r="E39" s="30" t="s">
        <v>171</v>
      </c>
      <c r="F39" s="30" t="s">
        <v>172</v>
      </c>
      <c r="G39" s="30" t="s">
        <v>171</v>
      </c>
      <c r="H39" s="30" t="s">
        <v>47</v>
      </c>
      <c r="I39" s="30" t="s">
        <v>171</v>
      </c>
      <c r="J39" s="30" t="s">
        <v>171</v>
      </c>
      <c r="K39" s="30" t="s">
        <v>171</v>
      </c>
      <c r="L39" s="30" t="s">
        <v>171</v>
      </c>
      <c r="M39" s="30" t="s">
        <v>171</v>
      </c>
      <c r="N39" s="30" t="s">
        <v>171</v>
      </c>
      <c r="O39" s="30" t="s">
        <v>46</v>
      </c>
      <c r="P39" s="30" t="s">
        <v>171</v>
      </c>
      <c r="Q39" s="30" t="s">
        <v>171</v>
      </c>
      <c r="R39" s="30" t="s">
        <v>171</v>
      </c>
      <c r="S39" s="30" t="s">
        <v>171</v>
      </c>
      <c r="T39" s="30" t="s">
        <v>171</v>
      </c>
      <c r="U39" s="30" t="s">
        <v>171</v>
      </c>
      <c r="V39" s="30" t="s">
        <v>171</v>
      </c>
      <c r="W39" s="30">
        <f t="shared" si="0"/>
        <v>2</v>
      </c>
      <c r="X39" s="30">
        <f t="shared" si="1"/>
        <v>13</v>
      </c>
      <c r="Y39" s="30" t="s">
        <v>176</v>
      </c>
    </row>
    <row r="40" spans="1:25" ht="129.6" x14ac:dyDescent="0.3">
      <c r="A40" s="42" t="s">
        <v>124</v>
      </c>
      <c r="B40" s="43" t="s">
        <v>49</v>
      </c>
      <c r="C40" s="29" t="s">
        <v>127</v>
      </c>
      <c r="D40" s="30" t="s">
        <v>171</v>
      </c>
      <c r="E40" s="30" t="s">
        <v>171</v>
      </c>
      <c r="F40" s="30" t="s">
        <v>172</v>
      </c>
      <c r="G40" s="30" t="s">
        <v>171</v>
      </c>
      <c r="H40" s="30" t="s">
        <v>172</v>
      </c>
      <c r="I40" s="30" t="s">
        <v>171</v>
      </c>
      <c r="J40" s="30" t="s">
        <v>171</v>
      </c>
      <c r="K40" s="30" t="s">
        <v>171</v>
      </c>
      <c r="L40" s="30" t="s">
        <v>171</v>
      </c>
      <c r="M40" s="30" t="s">
        <v>171</v>
      </c>
      <c r="N40" s="30" t="s">
        <v>171</v>
      </c>
      <c r="O40" s="30" t="s">
        <v>46</v>
      </c>
      <c r="P40" s="30" t="s">
        <v>171</v>
      </c>
      <c r="Q40" s="30" t="s">
        <v>171</v>
      </c>
      <c r="R40" s="30" t="s">
        <v>171</v>
      </c>
      <c r="S40" s="30" t="s">
        <v>171</v>
      </c>
      <c r="T40" s="30" t="s">
        <v>171</v>
      </c>
      <c r="U40" s="30" t="s">
        <v>171</v>
      </c>
      <c r="V40" s="30" t="s">
        <v>171</v>
      </c>
      <c r="W40" s="30">
        <f t="shared" si="0"/>
        <v>2</v>
      </c>
      <c r="X40" s="30">
        <f t="shared" si="1"/>
        <v>13</v>
      </c>
      <c r="Y40" s="30" t="s">
        <v>176</v>
      </c>
    </row>
    <row r="41" spans="1:25" ht="172.8" x14ac:dyDescent="0.3">
      <c r="A41" s="42" t="s">
        <v>124</v>
      </c>
      <c r="B41" s="43" t="s">
        <v>52</v>
      </c>
      <c r="C41" s="29" t="s">
        <v>129</v>
      </c>
      <c r="D41" s="30" t="s">
        <v>171</v>
      </c>
      <c r="E41" s="30" t="s">
        <v>171</v>
      </c>
      <c r="F41" s="30" t="s">
        <v>172</v>
      </c>
      <c r="G41" s="30" t="s">
        <v>171</v>
      </c>
      <c r="H41" s="30" t="s">
        <v>172</v>
      </c>
      <c r="I41" s="30" t="s">
        <v>171</v>
      </c>
      <c r="J41" s="30" t="s">
        <v>171</v>
      </c>
      <c r="K41" s="30" t="s">
        <v>171</v>
      </c>
      <c r="L41" s="30" t="s">
        <v>171</v>
      </c>
      <c r="M41" s="30" t="s">
        <v>171</v>
      </c>
      <c r="N41" s="30" t="s">
        <v>171</v>
      </c>
      <c r="O41" s="30" t="s">
        <v>46</v>
      </c>
      <c r="P41" s="30" t="s">
        <v>171</v>
      </c>
      <c r="Q41" s="30" t="s">
        <v>171</v>
      </c>
      <c r="R41" s="30" t="s">
        <v>171</v>
      </c>
      <c r="S41" s="30" t="s">
        <v>171</v>
      </c>
      <c r="T41" s="30" t="s">
        <v>171</v>
      </c>
      <c r="U41" s="30" t="s">
        <v>171</v>
      </c>
      <c r="V41" s="30" t="s">
        <v>171</v>
      </c>
      <c r="W41" s="30">
        <f t="shared" si="0"/>
        <v>2</v>
      </c>
      <c r="X41" s="30">
        <f t="shared" si="1"/>
        <v>13</v>
      </c>
      <c r="Y41" s="30" t="s">
        <v>176</v>
      </c>
    </row>
    <row r="42" spans="1:25" ht="72" x14ac:dyDescent="0.3">
      <c r="A42" s="42" t="s">
        <v>124</v>
      </c>
      <c r="B42" s="43" t="s">
        <v>54</v>
      </c>
      <c r="C42" s="29" t="s">
        <v>131</v>
      </c>
      <c r="D42" s="30" t="s">
        <v>171</v>
      </c>
      <c r="E42" s="30" t="s">
        <v>171</v>
      </c>
      <c r="F42" s="30" t="s">
        <v>172</v>
      </c>
      <c r="G42" s="30" t="s">
        <v>171</v>
      </c>
      <c r="H42" s="30" t="s">
        <v>171</v>
      </c>
      <c r="I42" s="30" t="s">
        <v>171</v>
      </c>
      <c r="J42" s="30" t="s">
        <v>171</v>
      </c>
      <c r="K42" s="30" t="s">
        <v>171</v>
      </c>
      <c r="L42" s="30" t="s">
        <v>171</v>
      </c>
      <c r="M42" s="30" t="s">
        <v>171</v>
      </c>
      <c r="N42" s="30" t="s">
        <v>171</v>
      </c>
      <c r="O42" s="30" t="s">
        <v>46</v>
      </c>
      <c r="P42" s="30" t="s">
        <v>171</v>
      </c>
      <c r="Q42" s="30" t="s">
        <v>171</v>
      </c>
      <c r="R42" s="30" t="s">
        <v>171</v>
      </c>
      <c r="S42" s="30" t="s">
        <v>171</v>
      </c>
      <c r="T42" s="30" t="s">
        <v>171</v>
      </c>
      <c r="U42" s="30" t="s">
        <v>171</v>
      </c>
      <c r="V42" s="30" t="s">
        <v>171</v>
      </c>
      <c r="W42" s="30">
        <f t="shared" si="0"/>
        <v>3</v>
      </c>
      <c r="X42" s="30">
        <f t="shared" si="1"/>
        <v>13</v>
      </c>
      <c r="Y42" s="30"/>
    </row>
    <row r="43" spans="1:25" ht="230.4" x14ac:dyDescent="0.3">
      <c r="A43" s="42" t="s">
        <v>133</v>
      </c>
      <c r="B43" s="43" t="s">
        <v>44</v>
      </c>
      <c r="C43" s="29" t="s">
        <v>134</v>
      </c>
      <c r="D43" s="30" t="s">
        <v>171</v>
      </c>
      <c r="E43" s="30" t="s">
        <v>171</v>
      </c>
      <c r="F43" s="30" t="s">
        <v>172</v>
      </c>
      <c r="G43" s="30" t="s">
        <v>171</v>
      </c>
      <c r="H43" s="30" t="s">
        <v>171</v>
      </c>
      <c r="I43" s="30" t="s">
        <v>171</v>
      </c>
      <c r="J43" s="30" t="s">
        <v>171</v>
      </c>
      <c r="K43" s="30" t="s">
        <v>171</v>
      </c>
      <c r="L43" s="30" t="s">
        <v>171</v>
      </c>
      <c r="M43" s="30" t="s">
        <v>171</v>
      </c>
      <c r="N43" s="30" t="s">
        <v>171</v>
      </c>
      <c r="O43" s="30" t="s">
        <v>46</v>
      </c>
      <c r="P43" s="30" t="s">
        <v>171</v>
      </c>
      <c r="Q43" s="30" t="s">
        <v>171</v>
      </c>
      <c r="R43" s="30" t="s">
        <v>171</v>
      </c>
      <c r="S43" s="30" t="s">
        <v>171</v>
      </c>
      <c r="T43" s="30" t="s">
        <v>171</v>
      </c>
      <c r="U43" s="30" t="s">
        <v>171</v>
      </c>
      <c r="V43" s="30" t="s">
        <v>171</v>
      </c>
      <c r="W43" s="30">
        <f t="shared" si="0"/>
        <v>3</v>
      </c>
      <c r="X43" s="30">
        <f t="shared" si="1"/>
        <v>13</v>
      </c>
      <c r="Y43" s="30" t="s">
        <v>177</v>
      </c>
    </row>
    <row r="44" spans="1:25" ht="409.6" x14ac:dyDescent="0.3">
      <c r="A44" s="42" t="s">
        <v>133</v>
      </c>
      <c r="B44" s="43" t="s">
        <v>49</v>
      </c>
      <c r="C44" s="29" t="s">
        <v>136</v>
      </c>
      <c r="D44" s="30" t="s">
        <v>171</v>
      </c>
      <c r="E44" s="30" t="s">
        <v>171</v>
      </c>
      <c r="F44" s="30" t="s">
        <v>172</v>
      </c>
      <c r="G44" s="30" t="s">
        <v>171</v>
      </c>
      <c r="H44" s="30" t="s">
        <v>171</v>
      </c>
      <c r="I44" s="30" t="s">
        <v>171</v>
      </c>
      <c r="J44" s="30" t="s">
        <v>171</v>
      </c>
      <c r="K44" s="30" t="s">
        <v>171</v>
      </c>
      <c r="L44" s="30" t="s">
        <v>171</v>
      </c>
      <c r="M44" s="30" t="s">
        <v>171</v>
      </c>
      <c r="N44" s="30" t="s">
        <v>171</v>
      </c>
      <c r="O44" s="30" t="s">
        <v>46</v>
      </c>
      <c r="P44" s="30" t="s">
        <v>171</v>
      </c>
      <c r="Q44" s="30" t="s">
        <v>171</v>
      </c>
      <c r="R44" s="30" t="s">
        <v>171</v>
      </c>
      <c r="S44" s="30" t="s">
        <v>171</v>
      </c>
      <c r="T44" s="30" t="s">
        <v>171</v>
      </c>
      <c r="U44" s="30" t="s">
        <v>171</v>
      </c>
      <c r="V44" s="30" t="s">
        <v>171</v>
      </c>
      <c r="W44" s="30">
        <f t="shared" si="0"/>
        <v>3</v>
      </c>
      <c r="X44" s="30">
        <f t="shared" si="1"/>
        <v>13</v>
      </c>
      <c r="Y44" s="13" t="s">
        <v>178</v>
      </c>
    </row>
    <row r="45" spans="1:25" ht="409.6" x14ac:dyDescent="0.3">
      <c r="A45" s="42" t="s">
        <v>133</v>
      </c>
      <c r="B45" s="43" t="s">
        <v>52</v>
      </c>
      <c r="C45" s="29" t="s">
        <v>138</v>
      </c>
      <c r="D45" s="30" t="s">
        <v>171</v>
      </c>
      <c r="E45" s="30" t="s">
        <v>171</v>
      </c>
      <c r="F45" s="30" t="s">
        <v>172</v>
      </c>
      <c r="G45" s="30" t="s">
        <v>171</v>
      </c>
      <c r="H45" s="30" t="s">
        <v>171</v>
      </c>
      <c r="I45" s="30" t="s">
        <v>171</v>
      </c>
      <c r="J45" s="30" t="s">
        <v>171</v>
      </c>
      <c r="K45" s="30" t="s">
        <v>171</v>
      </c>
      <c r="L45" s="30" t="s">
        <v>171</v>
      </c>
      <c r="M45" s="30" t="s">
        <v>171</v>
      </c>
      <c r="N45" s="30" t="s">
        <v>171</v>
      </c>
      <c r="O45" s="30" t="s">
        <v>46</v>
      </c>
      <c r="P45" s="30" t="s">
        <v>171</v>
      </c>
      <c r="Q45" s="30" t="s">
        <v>171</v>
      </c>
      <c r="R45" s="30" t="s">
        <v>171</v>
      </c>
      <c r="S45" s="30" t="s">
        <v>171</v>
      </c>
      <c r="T45" s="30" t="s">
        <v>171</v>
      </c>
      <c r="U45" s="30" t="s">
        <v>171</v>
      </c>
      <c r="V45" s="30" t="s">
        <v>171</v>
      </c>
      <c r="W45" s="30">
        <f t="shared" si="0"/>
        <v>3</v>
      </c>
      <c r="X45" s="30">
        <f t="shared" si="1"/>
        <v>13</v>
      </c>
      <c r="Y45" s="13" t="s">
        <v>179</v>
      </c>
    </row>
    <row r="46" spans="1:25" ht="409.6" x14ac:dyDescent="0.3">
      <c r="A46" s="42" t="s">
        <v>133</v>
      </c>
      <c r="B46" s="43" t="s">
        <v>54</v>
      </c>
      <c r="C46" s="29" t="s">
        <v>140</v>
      </c>
      <c r="D46" s="30" t="s">
        <v>171</v>
      </c>
      <c r="E46" s="30" t="s">
        <v>171</v>
      </c>
      <c r="F46" s="30" t="s">
        <v>172</v>
      </c>
      <c r="G46" s="30" t="s">
        <v>171</v>
      </c>
      <c r="H46" s="30" t="s">
        <v>171</v>
      </c>
      <c r="I46" s="30" t="s">
        <v>171</v>
      </c>
      <c r="J46" s="30" t="s">
        <v>171</v>
      </c>
      <c r="K46" s="30" t="s">
        <v>171</v>
      </c>
      <c r="L46" s="30" t="s">
        <v>171</v>
      </c>
      <c r="M46" s="30" t="s">
        <v>171</v>
      </c>
      <c r="N46" s="30" t="s">
        <v>171</v>
      </c>
      <c r="O46" s="30" t="s">
        <v>46</v>
      </c>
      <c r="P46" s="30" t="s">
        <v>171</v>
      </c>
      <c r="Q46" s="30" t="s">
        <v>171</v>
      </c>
      <c r="R46" s="30" t="s">
        <v>171</v>
      </c>
      <c r="S46" s="30" t="s">
        <v>171</v>
      </c>
      <c r="T46" s="30" t="s">
        <v>171</v>
      </c>
      <c r="U46" s="30" t="s">
        <v>171</v>
      </c>
      <c r="V46" s="30" t="s">
        <v>171</v>
      </c>
      <c r="W46" s="30">
        <f t="shared" si="0"/>
        <v>3</v>
      </c>
      <c r="X46" s="30">
        <f t="shared" si="1"/>
        <v>13</v>
      </c>
      <c r="Y46" s="13" t="s">
        <v>179</v>
      </c>
    </row>
    <row r="47" spans="1:25" ht="86.4" x14ac:dyDescent="0.3">
      <c r="A47" s="42" t="s">
        <v>133</v>
      </c>
      <c r="B47" s="43" t="s">
        <v>65</v>
      </c>
      <c r="C47" s="29" t="s">
        <v>142</v>
      </c>
      <c r="D47" s="30" t="s">
        <v>171</v>
      </c>
      <c r="E47" s="30" t="s">
        <v>171</v>
      </c>
      <c r="F47" s="30" t="s">
        <v>172</v>
      </c>
      <c r="G47" s="30" t="s">
        <v>171</v>
      </c>
      <c r="H47" s="30" t="s">
        <v>171</v>
      </c>
      <c r="I47" s="30" t="s">
        <v>171</v>
      </c>
      <c r="J47" s="30" t="s">
        <v>171</v>
      </c>
      <c r="K47" s="30" t="s">
        <v>171</v>
      </c>
      <c r="L47" s="30" t="s">
        <v>171</v>
      </c>
      <c r="M47" s="30" t="s">
        <v>171</v>
      </c>
      <c r="N47" s="30" t="s">
        <v>171</v>
      </c>
      <c r="O47" s="30" t="s">
        <v>46</v>
      </c>
      <c r="P47" s="30" t="s">
        <v>171</v>
      </c>
      <c r="Q47" s="30" t="s">
        <v>171</v>
      </c>
      <c r="R47" s="30" t="s">
        <v>171</v>
      </c>
      <c r="S47" s="30" t="s">
        <v>171</v>
      </c>
      <c r="T47" s="30" t="s">
        <v>171</v>
      </c>
      <c r="U47" s="30" t="s">
        <v>171</v>
      </c>
      <c r="V47" s="30" t="s">
        <v>171</v>
      </c>
      <c r="W47" s="30">
        <f t="shared" si="0"/>
        <v>3</v>
      </c>
      <c r="X47" s="30">
        <f t="shared" si="1"/>
        <v>13</v>
      </c>
      <c r="Y47" s="13" t="s">
        <v>180</v>
      </c>
    </row>
    <row r="48" spans="1:25" ht="86.4" x14ac:dyDescent="0.3">
      <c r="A48" s="42" t="s">
        <v>133</v>
      </c>
      <c r="B48" s="43" t="s">
        <v>68</v>
      </c>
      <c r="C48" s="29" t="s">
        <v>170</v>
      </c>
      <c r="D48" s="30" t="s">
        <v>171</v>
      </c>
      <c r="E48" s="30" t="s">
        <v>171</v>
      </c>
      <c r="F48" s="30" t="s">
        <v>172</v>
      </c>
      <c r="G48" s="30" t="s">
        <v>171</v>
      </c>
      <c r="H48" s="30" t="s">
        <v>171</v>
      </c>
      <c r="I48" s="30" t="s">
        <v>171</v>
      </c>
      <c r="J48" s="30" t="s">
        <v>171</v>
      </c>
      <c r="K48" s="30" t="s">
        <v>171</v>
      </c>
      <c r="L48" s="30" t="s">
        <v>171</v>
      </c>
      <c r="M48" s="30" t="s">
        <v>171</v>
      </c>
      <c r="N48" s="30" t="s">
        <v>171</v>
      </c>
      <c r="O48" s="30" t="s">
        <v>46</v>
      </c>
      <c r="P48" s="30" t="s">
        <v>171</v>
      </c>
      <c r="Q48" s="30" t="s">
        <v>171</v>
      </c>
      <c r="R48" s="30" t="s">
        <v>171</v>
      </c>
      <c r="S48" s="30" t="s">
        <v>171</v>
      </c>
      <c r="T48" s="30" t="s">
        <v>171</v>
      </c>
      <c r="U48" s="30" t="s">
        <v>171</v>
      </c>
      <c r="V48" s="30" t="s">
        <v>171</v>
      </c>
      <c r="W48" s="30">
        <f t="shared" si="0"/>
        <v>3</v>
      </c>
      <c r="X48" s="30">
        <f t="shared" si="1"/>
        <v>13</v>
      </c>
      <c r="Y48" s="13" t="s">
        <v>180</v>
      </c>
    </row>
    <row r="49" spans="1:25" ht="57.6" x14ac:dyDescent="0.3">
      <c r="A49" s="42" t="s">
        <v>133</v>
      </c>
      <c r="B49" s="43" t="s">
        <v>71</v>
      </c>
      <c r="C49" s="29" t="s">
        <v>146</v>
      </c>
      <c r="D49" s="30" t="s">
        <v>171</v>
      </c>
      <c r="E49" s="30" t="s">
        <v>171</v>
      </c>
      <c r="F49" s="30" t="s">
        <v>172</v>
      </c>
      <c r="G49" s="30" t="s">
        <v>171</v>
      </c>
      <c r="H49" s="30" t="s">
        <v>171</v>
      </c>
      <c r="I49" s="30" t="s">
        <v>171</v>
      </c>
      <c r="J49" s="30" t="s">
        <v>171</v>
      </c>
      <c r="K49" s="30" t="s">
        <v>171</v>
      </c>
      <c r="L49" s="30" t="s">
        <v>171</v>
      </c>
      <c r="M49" s="30" t="s">
        <v>171</v>
      </c>
      <c r="N49" s="30" t="s">
        <v>171</v>
      </c>
      <c r="O49" s="30" t="s">
        <v>46</v>
      </c>
      <c r="P49" s="30" t="s">
        <v>171</v>
      </c>
      <c r="Q49" s="30" t="s">
        <v>171</v>
      </c>
      <c r="R49" s="30" t="s">
        <v>171</v>
      </c>
      <c r="S49" s="30" t="s">
        <v>171</v>
      </c>
      <c r="T49" s="30" t="s">
        <v>171</v>
      </c>
      <c r="U49" s="30" t="s">
        <v>171</v>
      </c>
      <c r="V49" s="30" t="s">
        <v>171</v>
      </c>
      <c r="W49" s="30">
        <f t="shared" si="0"/>
        <v>3</v>
      </c>
      <c r="X49" s="30">
        <f t="shared" si="1"/>
        <v>13</v>
      </c>
      <c r="Y49" s="13" t="s">
        <v>180</v>
      </c>
    </row>
    <row r="50" spans="1:25" ht="144" x14ac:dyDescent="0.3">
      <c r="A50" s="42" t="s">
        <v>133</v>
      </c>
      <c r="B50" s="43" t="s">
        <v>74</v>
      </c>
      <c r="C50" s="29" t="s">
        <v>148</v>
      </c>
      <c r="D50" s="30" t="s">
        <v>171</v>
      </c>
      <c r="E50" s="30" t="s">
        <v>171</v>
      </c>
      <c r="F50" s="30" t="s">
        <v>172</v>
      </c>
      <c r="G50" s="30" t="s">
        <v>171</v>
      </c>
      <c r="H50" s="30" t="s">
        <v>171</v>
      </c>
      <c r="I50" s="30" t="s">
        <v>171</v>
      </c>
      <c r="J50" s="30" t="s">
        <v>171</v>
      </c>
      <c r="K50" s="30" t="s">
        <v>171</v>
      </c>
      <c r="L50" s="30" t="s">
        <v>171</v>
      </c>
      <c r="M50" s="30" t="s">
        <v>171</v>
      </c>
      <c r="N50" s="30" t="s">
        <v>171</v>
      </c>
      <c r="O50" s="30" t="s">
        <v>46</v>
      </c>
      <c r="P50" s="30" t="s">
        <v>171</v>
      </c>
      <c r="Q50" s="30" t="s">
        <v>171</v>
      </c>
      <c r="R50" s="30" t="s">
        <v>171</v>
      </c>
      <c r="S50" s="30" t="s">
        <v>171</v>
      </c>
      <c r="T50" s="30" t="s">
        <v>171</v>
      </c>
      <c r="U50" s="30" t="s">
        <v>171</v>
      </c>
      <c r="V50" s="30" t="s">
        <v>171</v>
      </c>
      <c r="W50" s="30">
        <f t="shared" si="0"/>
        <v>3</v>
      </c>
      <c r="X50" s="30">
        <f t="shared" si="1"/>
        <v>13</v>
      </c>
      <c r="Y50" s="13" t="s">
        <v>181</v>
      </c>
    </row>
  </sheetData>
  <autoFilter ref="A1:Y50">
    <filterColumn colId="6" showButton="0"/>
    <filterColumn colId="7"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11">
    <mergeCell ref="G1:I1"/>
    <mergeCell ref="J1:V1"/>
    <mergeCell ref="W1:W3"/>
    <mergeCell ref="X1:X3"/>
    <mergeCell ref="Y1:Y3"/>
    <mergeCell ref="F1:F3"/>
    <mergeCell ref="A1:A3"/>
    <mergeCell ref="B1:B3"/>
    <mergeCell ref="C1:C3"/>
    <mergeCell ref="D1:D3"/>
    <mergeCell ref="E1:E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D6" sqref="D6"/>
    </sheetView>
  </sheetViews>
  <sheetFormatPr defaultRowHeight="14.4" x14ac:dyDescent="0.3"/>
  <cols>
    <col min="1" max="1" width="17.33203125" bestFit="1" customWidth="1"/>
  </cols>
  <sheetData>
    <row r="2" spans="1:1" ht="18" x14ac:dyDescent="0.35">
      <c r="A2" s="31"/>
    </row>
    <row r="3" spans="1:1" ht="18" x14ac:dyDescent="0.35">
      <c r="A3" s="31" t="s">
        <v>182</v>
      </c>
    </row>
    <row r="4" spans="1:1" ht="18" x14ac:dyDescent="0.35">
      <c r="A4" s="32" t="s">
        <v>43</v>
      </c>
    </row>
    <row r="5" spans="1:1" ht="18" x14ac:dyDescent="0.35">
      <c r="A5" s="32" t="s">
        <v>56</v>
      </c>
    </row>
    <row r="6" spans="1:1" ht="18" x14ac:dyDescent="0.35">
      <c r="A6" s="32" t="s">
        <v>85</v>
      </c>
    </row>
    <row r="7" spans="1:1" ht="18" x14ac:dyDescent="0.35">
      <c r="A7" s="32" t="s">
        <v>98</v>
      </c>
    </row>
    <row r="8" spans="1:1" ht="18" x14ac:dyDescent="0.35">
      <c r="A8" s="32" t="s">
        <v>106</v>
      </c>
    </row>
    <row r="9" spans="1:1" ht="18" x14ac:dyDescent="0.35">
      <c r="A9" s="32" t="s">
        <v>117</v>
      </c>
    </row>
    <row r="10" spans="1:1" ht="18" x14ac:dyDescent="0.35">
      <c r="A10" s="32" t="s">
        <v>124</v>
      </c>
    </row>
    <row r="11" spans="1:1" ht="18" x14ac:dyDescent="0.35">
      <c r="A11" s="32" t="s">
        <v>133</v>
      </c>
    </row>
    <row r="12" spans="1:1" ht="18" x14ac:dyDescent="0.35">
      <c r="A12" s="32" t="s">
        <v>183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1CA804AC9F794498446FB1B574F3B6E" ma:contentTypeVersion="0" ma:contentTypeDescription="Create a new document." ma:contentTypeScope="" ma:versionID="f1839c752919c293c200aa7958b146cc">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327D2728262444C8C368DA5D439316A" ma:contentTypeVersion="40" ma:contentTypeDescription="Create a new document." ma:contentTypeScope="" ma:versionID="69b069db726c513120bb41aad2c87771">
  <xsd:schema xmlns:xsd="http://www.w3.org/2001/XMLSchema" xmlns:xs="http://www.w3.org/2001/XMLSchema" xmlns:p="http://schemas.microsoft.com/office/2006/metadata/properties" targetNamespace="http://schemas.microsoft.com/office/2006/metadata/properties" ma:root="true" ma:fieldsID="dac3b3eb572b984f02bea7a77f98d32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ACFDBC-477D-4247-A049-A17BBC612A6D}"/>
</file>

<file path=customXml/itemProps2.xml><?xml version="1.0" encoding="utf-8"?>
<ds:datastoreItem xmlns:ds="http://schemas.openxmlformats.org/officeDocument/2006/customXml" ds:itemID="{BC66C079-291A-4C0B-BBD4-E7649630D1FA}"/>
</file>

<file path=customXml/itemProps3.xml><?xml version="1.0" encoding="utf-8"?>
<ds:datastoreItem xmlns:ds="http://schemas.openxmlformats.org/officeDocument/2006/customXml" ds:itemID="{56D2A044-E2AE-457F-9ED3-A0F41656BC9E}"/>
</file>

<file path=customXml/itemProps4.xml><?xml version="1.0" encoding="utf-8"?>
<ds:datastoreItem xmlns:ds="http://schemas.openxmlformats.org/officeDocument/2006/customXml" ds:itemID="{8DB6C00A-A700-46A1-8118-96B1878820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OC</vt:lpstr>
      <vt:lpstr>Standards</vt:lpstr>
      <vt:lpstr>PC</vt:lpstr>
      <vt:lpstr>RE</vt:lpstr>
      <vt:lpstr>NERC</vt:lpstr>
      <vt:lpstr>List of Standards</vt:lpstr>
      <vt:lpstr>RE!Print_Titles</vt:lpstr>
    </vt:vector>
  </TitlesOfParts>
  <Company>North American Electric Reliability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 Bunch</dc:creator>
  <cp:lastModifiedBy>Mat Bunch</cp:lastModifiedBy>
  <cp:lastPrinted>2017-06-13T13:38:24Z</cp:lastPrinted>
  <dcterms:created xsi:type="dcterms:W3CDTF">2017-05-15T18:10:12Z</dcterms:created>
  <dcterms:modified xsi:type="dcterms:W3CDTF">2017-06-13T13:39:30Z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0x0101004327D2728262444C8C368DA5D439316A</vt:lpwstr>
  </property>
  <property fmtid="{D5CDD505-2E9C-101B-9397-08002B2CF9AE}" pid="3" name="_dlc_DocIdItemGuid">
    <vt:lpwstr>3f4cec72-f759-4d47-8e0d-7a1325c0af4a</vt:lpwstr>
  </property>
</Properties>
</file>